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howInkAnnotation="0" codeName="ThisWorkbook"/>
  <mc:AlternateContent xmlns:mc="http://schemas.openxmlformats.org/markup-compatibility/2006">
    <mc:Choice Requires="x15">
      <x15ac:absPath xmlns:x15ac="http://schemas.microsoft.com/office/spreadsheetml/2010/11/ac" url="Y:\EPP\EPP_Modèle grilles excel_saisies &amp; résultats\Antibioprophylaxie au bloc opératoire\"/>
    </mc:Choice>
  </mc:AlternateContent>
  <xr:revisionPtr revIDLastSave="0" documentId="13_ncr:1_{372D9077-F18D-4808-AF8F-6706967B5D41}" xr6:coauthVersionLast="36" xr6:coauthVersionMax="36" xr10:uidLastSave="{00000000-0000-0000-0000-000000000000}"/>
  <bookViews>
    <workbookView xWindow="0" yWindow="0" windowWidth="25200" windowHeight="11925" tabRatio="599" xr2:uid="{00000000-000D-0000-FFFF-FFFF00000000}"/>
  </bookViews>
  <sheets>
    <sheet name="Mode d'emploi" sheetId="17" r:id="rId1"/>
    <sheet name="Structure - Unité de Chirurgie" sheetId="16" r:id="rId2"/>
    <sheet name="Grille" sheetId="2" r:id="rId3"/>
    <sheet name="Résultats" sheetId="15" r:id="rId4"/>
  </sheets>
  <definedNames>
    <definedName name="CHIRURGIE">Grille!#REF!</definedName>
    <definedName name="GYNÉCOLOGIE">Grille!#REF!</definedName>
    <definedName name="MÉDECINE_ADULTES">Grille!#REF!</definedName>
    <definedName name="MÉDECINE_PÉDIATRIQUE">Grille!#REF!</definedName>
    <definedName name="RÉANIMATION">Grille!#REF!</definedName>
    <definedName name="SSR">Grille!#REF!</definedName>
    <definedName name="_xlnm.Print_Area" localSheetId="2">Grille!$A$5:$AI$211</definedName>
    <definedName name="_xlnm.Print_Area" localSheetId="3">Résultats!$A$1:$M$295</definedName>
    <definedName name="_xlnm.Print_Area" localSheetId="1">'Structure - Unité de Chirurgie'!$A$1:$D$24</definedName>
  </definedNames>
  <calcPr calcId="191029"/>
</workbook>
</file>

<file path=xl/calcChain.xml><?xml version="1.0" encoding="utf-8"?>
<calcChain xmlns="http://schemas.openxmlformats.org/spreadsheetml/2006/main">
  <c r="C286" i="15" l="1"/>
  <c r="D283" i="15"/>
  <c r="C238" i="15"/>
  <c r="D235" i="15"/>
  <c r="C230" i="15"/>
  <c r="D227" i="15"/>
  <c r="D156" i="15" l="1"/>
  <c r="D155" i="15"/>
  <c r="D147" i="15"/>
  <c r="D148" i="15"/>
  <c r="D139" i="15"/>
  <c r="D157" i="15" l="1"/>
  <c r="E155" i="15" s="1"/>
  <c r="D149" i="15"/>
  <c r="E147" i="15" s="1"/>
  <c r="D236" i="15"/>
  <c r="D244" i="15"/>
  <c r="D243" i="15"/>
  <c r="E156" i="15" l="1"/>
  <c r="E148" i="15"/>
  <c r="D237" i="15"/>
  <c r="L2" i="15"/>
  <c r="D24" i="15"/>
  <c r="D284" i="15"/>
  <c r="D276" i="15"/>
  <c r="D275" i="15"/>
  <c r="D268" i="15"/>
  <c r="D267" i="15"/>
  <c r="E11" i="16"/>
  <c r="E15" i="16"/>
  <c r="E16" i="16"/>
  <c r="E17" i="16"/>
  <c r="E18" i="16"/>
  <c r="E19" i="16"/>
  <c r="E10" i="16"/>
  <c r="E9" i="16"/>
  <c r="D292" i="15"/>
  <c r="D291" i="15"/>
  <c r="D260" i="15"/>
  <c r="D259" i="15"/>
  <c r="D252" i="15"/>
  <c r="D251" i="15"/>
  <c r="D228" i="15"/>
  <c r="D220" i="15"/>
  <c r="D219" i="15"/>
  <c r="D212" i="15"/>
  <c r="D211" i="15"/>
  <c r="D204" i="15"/>
  <c r="D203" i="15"/>
  <c r="D196" i="15"/>
  <c r="D195" i="15"/>
  <c r="D188" i="15"/>
  <c r="D187" i="15"/>
  <c r="D180" i="15"/>
  <c r="D179" i="15"/>
  <c r="D172" i="15"/>
  <c r="D171" i="15"/>
  <c r="D164" i="15"/>
  <c r="D163" i="15"/>
  <c r="D140" i="15"/>
  <c r="D132" i="15"/>
  <c r="D131" i="15"/>
  <c r="D124" i="15"/>
  <c r="D123" i="15"/>
  <c r="D116" i="15"/>
  <c r="D115" i="15"/>
  <c r="D108" i="15"/>
  <c r="D107" i="15"/>
  <c r="D100" i="15"/>
  <c r="D99" i="15"/>
  <c r="D89" i="15"/>
  <c r="D88" i="15"/>
  <c r="D81" i="15"/>
  <c r="D80" i="15"/>
  <c r="D73" i="15"/>
  <c r="D72" i="15"/>
  <c r="D65" i="15"/>
  <c r="D64" i="15"/>
  <c r="D57" i="15"/>
  <c r="D56" i="15"/>
  <c r="D49" i="15"/>
  <c r="D48" i="15"/>
  <c r="D41" i="15"/>
  <c r="D40" i="15"/>
  <c r="D33" i="15"/>
  <c r="D32" i="15"/>
  <c r="D25" i="15"/>
  <c r="D2" i="15"/>
  <c r="E236" i="15" l="1"/>
  <c r="E235" i="15"/>
  <c r="D221" i="15"/>
  <c r="E220" i="15" s="1"/>
  <c r="D66" i="15"/>
  <c r="E65" i="15" s="1"/>
  <c r="D205" i="15"/>
  <c r="E203" i="15" s="1"/>
  <c r="D101" i="15"/>
  <c r="E99" i="15" s="1"/>
  <c r="D261" i="15"/>
  <c r="E259" i="15" s="1"/>
  <c r="D173" i="15"/>
  <c r="D133" i="15"/>
  <c r="E132" i="15" s="1"/>
  <c r="D109" i="15"/>
  <c r="E107" i="15" s="1"/>
  <c r="D189" i="15"/>
  <c r="E188" i="15" s="1"/>
  <c r="D74" i="15"/>
  <c r="D117" i="15"/>
  <c r="E116" i="15" s="1"/>
  <c r="D50" i="15"/>
  <c r="E48" i="15" s="1"/>
  <c r="D58" i="15"/>
  <c r="E56" i="15" s="1"/>
  <c r="D229" i="15"/>
  <c r="E228" i="15" s="1"/>
  <c r="D269" i="15"/>
  <c r="E267" i="15" s="1"/>
  <c r="D293" i="15"/>
  <c r="E291" i="15" s="1"/>
  <c r="D34" i="15"/>
  <c r="E32" i="15" s="1"/>
  <c r="E219" i="15"/>
  <c r="D197" i="15"/>
  <c r="E196" i="15" s="1"/>
  <c r="D165" i="15"/>
  <c r="D277" i="15"/>
  <c r="E276" i="15" s="1"/>
  <c r="D42" i="15"/>
  <c r="D125" i="15"/>
  <c r="E123" i="15" s="1"/>
  <c r="D90" i="15"/>
  <c r="D213" i="15"/>
  <c r="E211" i="15" s="1"/>
  <c r="D26" i="15"/>
  <c r="E24" i="15" s="1"/>
  <c r="D245" i="15"/>
  <c r="E243" i="15" s="1"/>
  <c r="D141" i="15"/>
  <c r="E139" i="15" s="1"/>
  <c r="D82" i="15"/>
  <c r="E81" i="15" s="1"/>
  <c r="D285" i="15"/>
  <c r="D181" i="15"/>
  <c r="E180" i="15" s="1"/>
  <c r="D253" i="15"/>
  <c r="E252" i="15" s="1"/>
  <c r="E20" i="16"/>
  <c r="E22" i="16" s="1"/>
  <c r="E204" i="15" l="1"/>
  <c r="E260" i="15"/>
  <c r="E131" i="15"/>
  <c r="E64" i="15"/>
  <c r="E72" i="15"/>
  <c r="E73" i="15"/>
  <c r="E115" i="15"/>
  <c r="E100" i="15"/>
  <c r="E171" i="15"/>
  <c r="E172" i="15"/>
  <c r="E187" i="15"/>
  <c r="E227" i="15"/>
  <c r="E57" i="15"/>
  <c r="E108" i="15"/>
  <c r="E33" i="15"/>
  <c r="E268" i="15"/>
  <c r="E49" i="15"/>
  <c r="E212" i="15"/>
  <c r="E275" i="15"/>
  <c r="E88" i="15"/>
  <c r="E124" i="15"/>
  <c r="E25" i="15"/>
  <c r="E40" i="15"/>
  <c r="E292" i="15"/>
  <c r="E164" i="15"/>
  <c r="E163" i="15"/>
  <c r="E89" i="15"/>
  <c r="E195" i="15"/>
  <c r="E41" i="15"/>
  <c r="E251" i="15"/>
  <c r="E283" i="15"/>
  <c r="E80" i="15"/>
  <c r="E179" i="15"/>
  <c r="E140" i="15"/>
  <c r="E244" i="15"/>
  <c r="E284" i="15"/>
</calcChain>
</file>

<file path=xl/sharedStrings.xml><?xml version="1.0" encoding="utf-8"?>
<sst xmlns="http://schemas.openxmlformats.org/spreadsheetml/2006/main" count="457" uniqueCount="157">
  <si>
    <t>Oui</t>
  </si>
  <si>
    <t>Non</t>
  </si>
  <si>
    <t>Total</t>
  </si>
  <si>
    <t>Nombre de dossiers :</t>
  </si>
  <si>
    <t>Utilisation de ce support de saisie</t>
  </si>
  <si>
    <t>N° de la grille</t>
  </si>
  <si>
    <t>1.1</t>
  </si>
  <si>
    <t>1.2</t>
  </si>
  <si>
    <t>1.3</t>
  </si>
  <si>
    <t>1.4</t>
  </si>
  <si>
    <t>3. Onglets de résultats</t>
  </si>
  <si>
    <t>- écrits</t>
  </si>
  <si>
    <t>- validés</t>
  </si>
  <si>
    <t>- adaptés à son secteur d'activité</t>
  </si>
  <si>
    <t>Observations :</t>
  </si>
  <si>
    <t>-  sont datés</t>
  </si>
  <si>
    <t>- sont cosignés par les chirurgiens et les anesthésistes</t>
  </si>
  <si>
    <t>Réponse</t>
  </si>
  <si>
    <t>1. Onglet "Structure - Unité de chirurgie"</t>
  </si>
  <si>
    <t>Cette partie est à remplir une seule fois pour l'ensemble de l'audit.</t>
  </si>
  <si>
    <t>L'hospitalisation en pré-opératoire est &gt; 48h :</t>
  </si>
  <si>
    <t>La patient a une antériorité d'hospitalisation dans les 3 mois :</t>
  </si>
  <si>
    <t>La chirurgie a été programmée :</t>
  </si>
  <si>
    <t>Le type d'intervention chirurgicale est identifié :</t>
  </si>
  <si>
    <t>Il y a une antibiothérapie curative au moment de l'intervention :</t>
  </si>
  <si>
    <t>CONCERNANT L'ANTIBIOPROPHYLAXIE :</t>
  </si>
  <si>
    <t>CONCERNANT LE PATIENT :</t>
  </si>
  <si>
    <t>L'antibioprophylaxie a fait l'objet d'une prescription écrite :</t>
  </si>
  <si>
    <t>Il y a une prescription d'antibiothérapie en sortie de salle post-interventionnelle :</t>
  </si>
  <si>
    <t>L'administration de l'antibioprophylaxie est tracée :</t>
  </si>
  <si>
    <t>La durée totale de l'antibioprophylaxie est conforme au protocole :</t>
  </si>
  <si>
    <t xml:space="preserve">Cette partie est à remplir pour chaque dossier d'anesthésie évalué dans l'audit. </t>
  </si>
  <si>
    <t>L’« effectif » représente le nombre total de dossiers d'anesthésie avec antibioprophylaxie de la structure.
Le « résultat » représente le nombre de dossiers à analyser, selon l’effectif.
Exemple : si la structure compte 45 dossiers d'anesthésie avec antibioprophylaxie au moment de l’évaluation, il sera nécessaire d’analyser 13 dossiers pour avoir une analyse représentative des pratiques de la structure.</t>
  </si>
  <si>
    <t>QUALITE DES PROTOCOLES DE L'ANTIBIOPROPHYLAXIE EN CHIRURGIE :</t>
  </si>
  <si>
    <t>Niveau de qualité des protocoles de l'antibioprophylaxie</t>
  </si>
  <si>
    <t>cf - Onglet 2 : Structure - Unité de Chirurgie</t>
  </si>
  <si>
    <t>C - ANTIBIOPROPHYLAXIE</t>
  </si>
  <si>
    <t>B - PATIENT</t>
  </si>
  <si>
    <r>
      <rPr>
        <b/>
        <sz val="9"/>
        <rFont val="Arial"/>
        <family val="2"/>
      </rPr>
      <t>Hospitalisation</t>
    </r>
    <r>
      <rPr>
        <sz val="9"/>
        <rFont val="Arial"/>
        <family val="2"/>
      </rPr>
      <t xml:space="preserve"> en pré-opératoire &gt; 48h</t>
    </r>
  </si>
  <si>
    <t>Les données du dossier d'anesthésie (feuille d'anesthésie) alimentent automatiquement le dossier patient informatisé</t>
  </si>
  <si>
    <t xml:space="preserve">Le statut de la fonction rénale est connu : </t>
  </si>
  <si>
    <t>L'heure de l'injection de l'antibiotique est renseignée :</t>
  </si>
  <si>
    <t>L'heure de l'incision chirurgicale est renseignée :</t>
  </si>
  <si>
    <t>La réinjection de l'antibiotique est conforme au protocole :</t>
  </si>
  <si>
    <t>Si un écart au protocole est identifié, la justification de cet écart est notée :</t>
  </si>
  <si>
    <t>Les données du dossier d'anesthésie (feuille d'anesthésie) alimentent automatiquement le dossier patient informatisé :</t>
  </si>
  <si>
    <r>
      <t xml:space="preserve">- sont accessibles en salles de consultation pré-anesthésique, d'intervention </t>
    </r>
    <r>
      <rPr>
        <b/>
        <u/>
        <sz val="11"/>
        <rFont val="Calibri"/>
        <family val="2"/>
      </rPr>
      <t>ET</t>
    </r>
    <r>
      <rPr>
        <sz val="11"/>
        <rFont val="Calibri"/>
        <family val="2"/>
      </rPr>
      <t xml:space="preserve"> en unité de soin</t>
    </r>
  </si>
  <si>
    <r>
      <t xml:space="preserve">- déterminent le praticien responsable de la prescription de l'ABP </t>
    </r>
    <r>
      <rPr>
        <b/>
        <u/>
        <sz val="11"/>
        <rFont val="Calibri"/>
        <family val="2"/>
      </rPr>
      <t>ET</t>
    </r>
    <r>
      <rPr>
        <sz val="11"/>
        <rFont val="Calibri"/>
        <family val="2"/>
      </rPr>
      <t xml:space="preserve"> de sa surveillance</t>
    </r>
  </si>
  <si>
    <r>
      <t xml:space="preserve">- sont régulièrement actualisés au regard des recommandations de la SPILF/SFAR </t>
    </r>
    <r>
      <rPr>
        <b/>
        <sz val="11"/>
        <color rgb="FF6600FF"/>
        <rFont val="Calibri"/>
        <family val="2"/>
      </rPr>
      <t>(1)</t>
    </r>
  </si>
  <si>
    <r>
      <rPr>
        <b/>
        <sz val="11"/>
        <color rgb="FF6600FF"/>
        <rFont val="Calibri"/>
        <family val="2"/>
      </rPr>
      <t>(1)</t>
    </r>
    <r>
      <rPr>
        <sz val="11"/>
        <rFont val="Calibri"/>
        <family val="2"/>
      </rPr>
      <t xml:space="preserve"> Les recommandations de la SFAR préconisent une actualisation a minima annuelle des protocoles d'ABP</t>
    </r>
  </si>
  <si>
    <r>
      <t>L'équipe d'anesthésie dispose de protocoles d'antibioprophylaxie (ABP)</t>
    </r>
    <r>
      <rPr>
        <b/>
        <sz val="12"/>
        <color rgb="FFFF6B64"/>
        <rFont val="Calibri"/>
        <family val="2"/>
      </rPr>
      <t xml:space="preserve"> : </t>
    </r>
    <r>
      <rPr>
        <b/>
        <sz val="12"/>
        <color rgb="FF6600FF"/>
        <rFont val="Calibri"/>
        <family val="2"/>
      </rPr>
      <t>(2)</t>
    </r>
  </si>
  <si>
    <r>
      <t>Les protocoles d'ABP</t>
    </r>
    <r>
      <rPr>
        <b/>
        <sz val="12"/>
        <color rgb="FFFF6B64"/>
        <rFont val="Calibri"/>
        <family val="2"/>
      </rPr>
      <t xml:space="preserve"> :</t>
    </r>
  </si>
  <si>
    <r>
      <rPr>
        <b/>
        <sz val="11"/>
        <color rgb="FF6600FF"/>
        <rFont val="Calibri"/>
        <family val="2"/>
      </rPr>
      <t>(2)</t>
    </r>
    <r>
      <rPr>
        <sz val="11"/>
        <rFont val="Calibri"/>
        <family val="2"/>
      </rPr>
      <t xml:space="preserve"> Rapport de l'expérimentation nationale - audit clinique ciblé appliqué à l'antibioprophylaxie en chirurgie de première intention - HAS - juin 2006</t>
    </r>
  </si>
  <si>
    <t xml:space="preserve">Saisir en case B2 la date de l'audit (et éventuellement la date du précédent audit en E2), en B4 le nom de votre établissement, en B5 le service ou unité de chirurgie et l'UF, puis en B6 le nom du cadre de service. </t>
  </si>
  <si>
    <t>Choisir si l'équipe d'anesthésie dispose de protocoles d'ABP écrits, validés et adaptés dans la colonne C (lignes 9 à 11) à l'aide des menus déroulants. Pour chaque question, une observation (texte libre) peut être ajoutée.</t>
  </si>
  <si>
    <t>Choisir les réponses aux questions concernant les protocoles dans la colonne C (lignes 15 à 19) à l'aide des menus déroulants. Pour chaque question, une observation (texte libre) peut être ajoutée.</t>
  </si>
  <si>
    <t xml:space="preserve">
a.
b.</t>
  </si>
  <si>
    <t>(3)</t>
  </si>
  <si>
    <t>(5)</t>
  </si>
  <si>
    <t>(7)</t>
  </si>
  <si>
    <t>(8)</t>
  </si>
  <si>
    <t>(9)</t>
  </si>
  <si>
    <t>(10)</t>
  </si>
  <si>
    <t>(11)</t>
  </si>
  <si>
    <t>(13)</t>
  </si>
  <si>
    <t>(14)</t>
  </si>
  <si>
    <t>(17)</t>
  </si>
  <si>
    <t xml:space="preserve">Sources documentaires et aide au remplissage : </t>
  </si>
  <si>
    <t>Antibioprophylaxie en chirurgie et médecine interventionnelle. Actualisation 2024 - Recommandations formalisées d’experts de la Société Française d’Anesthésie et Réanimation (SFAR) et de la Société de Pathologie Infectieuse de Langue Française (SPILF)</t>
  </si>
  <si>
    <t>Rapport de l'expérimentation nationale - audit clinique ciblé appliqué à l'antibioprophylaxie en chirurgie de première intention - HAS - juin 2006</t>
  </si>
  <si>
    <t>Check-list "sécurité du patient au bloc opératoire" HAS, recommandée depuis 2010 - version 2024</t>
  </si>
  <si>
    <t>Il n’est probablement pas recommandé d’augmenter la dose unitaire de céphalosporine utilisée en antibioprophylaxie chez le patient obèse pour diminuer l’incidence d’ISO, en dehors de cas particuliers (IMC supérieur à 50 kg/m2)</t>
  </si>
  <si>
    <t xml:space="preserve">Il n’est pas recommandé, dans la très grande majorité des cas, de prolonger l’administration de l’antibioprophylaxie au-delà de la fin de la chirurgie pour diminuer l’incidence d’infection du site opératoire. Dans les quelques cas où une prolongation de l’antibioprophylaxie pourrait être justifiée (à ne pas confondre avec les situations où une antibiothérapie préemptive ou probabiliste est indiquée), aucun argument n’a été retrouvé pour justifier d’une prolongation de cette antibioprophylaxie au-delà des 48 premières heures postopératoires </t>
  </si>
  <si>
    <t>Répondre "NA" (non applicable) si pas d'écart aux recommandations</t>
  </si>
  <si>
    <t>Si absence de réinjection en conformité avec le protocole répondre "OUI"</t>
  </si>
  <si>
    <t>Ne pas prendre en compte la traçabilité de la check list du bloc opératoire</t>
  </si>
  <si>
    <t>Avant l'incision = pendant le temps de pause avant l'incision</t>
  </si>
  <si>
    <t>Tracer les horaires en se référant toujours à la même source (même horloge, même montre...)</t>
  </si>
  <si>
    <t>Il n'est pas recommandé d'opérer un patient sous antibiothérapie curative (signe d'infection sous-jacente)</t>
  </si>
  <si>
    <t>Si les résultats biologiques sont retrouvés ou tracés. Valeurs de DFG, clairance ou mention IRA, IRC ...</t>
  </si>
  <si>
    <t>Si connu ET indiqué dans le dossier du patient répondre OUI, sinon répondre NON</t>
  </si>
  <si>
    <t>Si réponse "NON" : préciser le délai entre l’administration et sa traçabilité dans le dossier du patient dans la case "observations"</t>
  </si>
  <si>
    <t>Évaluation des secteurs interventionnels - fiche pédagogique HAS</t>
  </si>
  <si>
    <t xml:space="preserve">(1)
</t>
  </si>
  <si>
    <t xml:space="preserve">(2)
</t>
  </si>
  <si>
    <t xml:space="preserve">(4)
</t>
  </si>
  <si>
    <t xml:space="preserve">(6)
</t>
  </si>
  <si>
    <r>
      <t>L'</t>
    </r>
    <r>
      <rPr>
        <b/>
        <sz val="9"/>
        <rFont val="Arial"/>
        <family val="2"/>
      </rPr>
      <t>Identité</t>
    </r>
    <r>
      <rPr>
        <sz val="9"/>
        <rFont val="Arial"/>
        <family val="2"/>
      </rPr>
      <t xml:space="preserve"> du patient est retrouvée (nom, prénom, date de naissance)</t>
    </r>
  </si>
  <si>
    <r>
      <t>L'</t>
    </r>
    <r>
      <rPr>
        <b/>
        <sz val="9"/>
        <rFont val="Arial"/>
        <family val="2"/>
      </rPr>
      <t>IMC</t>
    </r>
    <r>
      <rPr>
        <sz val="9"/>
        <rFont val="Arial"/>
        <family val="2"/>
      </rPr>
      <t xml:space="preserve"> du patient est précisé
</t>
    </r>
    <r>
      <rPr>
        <b/>
        <sz val="9"/>
        <color rgb="FF6600FF"/>
        <rFont val="Arial"/>
        <family val="2"/>
      </rPr>
      <t>(4)</t>
    </r>
  </si>
  <si>
    <r>
      <t>La présence ou non d'</t>
    </r>
    <r>
      <rPr>
        <b/>
        <sz val="9"/>
        <rFont val="Arial"/>
        <family val="2"/>
      </rPr>
      <t>allergie</t>
    </r>
    <r>
      <rPr>
        <sz val="9"/>
        <rFont val="Arial"/>
        <family val="2"/>
      </rPr>
      <t xml:space="preserve"> est renseignée dans le dossier</t>
    </r>
  </si>
  <si>
    <r>
      <t xml:space="preserve">Le patient a une </t>
    </r>
    <r>
      <rPr>
        <b/>
        <sz val="9"/>
        <rFont val="Arial"/>
        <family val="2"/>
      </rPr>
      <t>antériorité</t>
    </r>
    <r>
      <rPr>
        <sz val="9"/>
        <rFont val="Arial"/>
        <family val="2"/>
      </rPr>
      <t xml:space="preserve"> d'hospitalisation dans les 3 mois</t>
    </r>
  </si>
  <si>
    <r>
      <t xml:space="preserve">La </t>
    </r>
    <r>
      <rPr>
        <b/>
        <sz val="9"/>
        <rFont val="Arial"/>
        <family val="2"/>
      </rPr>
      <t>chirurgie</t>
    </r>
    <r>
      <rPr>
        <sz val="9"/>
        <rFont val="Arial"/>
        <family val="2"/>
      </rPr>
      <t xml:space="preserve"> a été programmée</t>
    </r>
  </si>
  <si>
    <r>
      <t>Le type d'</t>
    </r>
    <r>
      <rPr>
        <b/>
        <sz val="9"/>
        <rFont val="Arial"/>
        <family val="2"/>
      </rPr>
      <t>intervention chirurgicale</t>
    </r>
    <r>
      <rPr>
        <sz val="9"/>
        <rFont val="Arial"/>
        <family val="2"/>
      </rPr>
      <t xml:space="preserve"> est identifié</t>
    </r>
  </si>
  <si>
    <t>Y-a-t-il une prescription d'antibiothérapie en sortie de salle post interventionnelle (SSPI) ?</t>
  </si>
  <si>
    <t>H</t>
  </si>
  <si>
    <t xml:space="preserve">L'identité du patient est retrouvée (nom, prénom, date de naissance) : </t>
  </si>
  <si>
    <t xml:space="preserve">L'IMC (index de masse corporelle) du patient est précisé : </t>
  </si>
  <si>
    <r>
      <t>Auditeur(s) (fonction/nom)</t>
    </r>
    <r>
      <rPr>
        <sz val="11"/>
        <rFont val="Calibri"/>
        <family val="2"/>
      </rPr>
      <t xml:space="preserve"> :</t>
    </r>
  </si>
  <si>
    <r>
      <t>Service / Unité de chirurgie</t>
    </r>
    <r>
      <rPr>
        <sz val="11"/>
        <rFont val="Calibri"/>
        <family val="2"/>
      </rPr>
      <t xml:space="preserve"> :</t>
    </r>
  </si>
  <si>
    <t xml:space="preserve">(12)
</t>
  </si>
  <si>
    <t>(15)</t>
  </si>
  <si>
    <t xml:space="preserve">(16)
</t>
  </si>
  <si>
    <r>
      <rPr>
        <u/>
        <sz val="11"/>
        <rFont val="Calibri"/>
        <family val="2"/>
      </rPr>
      <t>Date de l'EPP</t>
    </r>
    <r>
      <rPr>
        <sz val="11"/>
        <rFont val="Calibri"/>
        <family val="2"/>
      </rPr>
      <t xml:space="preserve"> : </t>
    </r>
  </si>
  <si>
    <r>
      <t xml:space="preserve">Le statut de la fonction rénale est connu
</t>
    </r>
    <r>
      <rPr>
        <b/>
        <sz val="9"/>
        <color rgb="FF6600FF"/>
        <rFont val="Arial"/>
        <family val="2"/>
      </rPr>
      <t>(14, 15)</t>
    </r>
  </si>
  <si>
    <r>
      <t>Le choix de l'</t>
    </r>
    <r>
      <rPr>
        <b/>
        <sz val="9"/>
        <color theme="1"/>
        <rFont val="Arial"/>
        <family val="2"/>
      </rPr>
      <t>antibiotique</t>
    </r>
    <r>
      <rPr>
        <sz val="9"/>
        <color theme="1"/>
        <rFont val="Arial"/>
        <family val="2"/>
      </rPr>
      <t xml:space="preserve"> est conforme aux protocoles de l'établissement
</t>
    </r>
    <r>
      <rPr>
        <b/>
        <sz val="9"/>
        <color rgb="FF6600FF"/>
        <rFont val="Arial"/>
        <family val="2"/>
      </rPr>
      <t>(1)</t>
    </r>
  </si>
  <si>
    <r>
      <t xml:space="preserve">La </t>
    </r>
    <r>
      <rPr>
        <b/>
        <sz val="9"/>
        <color theme="1"/>
        <rFont val="Arial"/>
        <family val="2"/>
      </rPr>
      <t>prescription</t>
    </r>
    <r>
      <rPr>
        <sz val="9"/>
        <color theme="1"/>
        <rFont val="Arial"/>
        <family val="2"/>
      </rPr>
      <t xml:space="preserve"> de l'antibioprophylaxie est datée</t>
    </r>
  </si>
  <si>
    <r>
      <t xml:space="preserve">Cette prescription précise la </t>
    </r>
    <r>
      <rPr>
        <b/>
        <sz val="9"/>
        <color theme="1"/>
        <rFont val="Arial"/>
        <family val="2"/>
      </rPr>
      <t>dose</t>
    </r>
    <r>
      <rPr>
        <sz val="9"/>
        <color theme="1"/>
        <rFont val="Arial"/>
        <family val="2"/>
      </rPr>
      <t xml:space="preserve"> à administrer</t>
    </r>
  </si>
  <si>
    <r>
      <t xml:space="preserve">Cette prescription précise la </t>
    </r>
    <r>
      <rPr>
        <b/>
        <sz val="9"/>
        <color theme="1"/>
        <rFont val="Arial"/>
        <family val="2"/>
      </rPr>
      <t>voie d'administration</t>
    </r>
  </si>
  <si>
    <r>
      <t xml:space="preserve">Cette prescription précise la </t>
    </r>
    <r>
      <rPr>
        <b/>
        <sz val="9"/>
        <color theme="1"/>
        <rFont val="Arial"/>
        <family val="2"/>
      </rPr>
      <t>durée d'administration</t>
    </r>
  </si>
  <si>
    <r>
      <t xml:space="preserve">La </t>
    </r>
    <r>
      <rPr>
        <b/>
        <sz val="9"/>
        <color theme="1"/>
        <rFont val="Arial"/>
        <family val="2"/>
      </rPr>
      <t>durée</t>
    </r>
    <r>
      <rPr>
        <sz val="9"/>
        <color theme="1"/>
        <rFont val="Arial"/>
        <family val="2"/>
      </rPr>
      <t xml:space="preserve"> de la prescription de l'antibioprophylaxie est </t>
    </r>
    <r>
      <rPr>
        <b/>
        <sz val="9"/>
        <color theme="1"/>
        <rFont val="Arial"/>
        <family val="2"/>
      </rPr>
      <t>≤ 48h</t>
    </r>
    <r>
      <rPr>
        <sz val="9"/>
        <color theme="1"/>
        <rFont val="Arial"/>
        <family val="2"/>
      </rPr>
      <t xml:space="preserve">
</t>
    </r>
    <r>
      <rPr>
        <b/>
        <sz val="9"/>
        <color rgb="FF6600FF"/>
        <rFont val="Arial"/>
        <family val="2"/>
      </rPr>
      <t>(6)</t>
    </r>
  </si>
  <si>
    <r>
      <t xml:space="preserve">Cette prescription comporte le </t>
    </r>
    <r>
      <rPr>
        <b/>
        <sz val="9"/>
        <color theme="1"/>
        <rFont val="Arial"/>
        <family val="2"/>
      </rPr>
      <t>nom du prescripteur</t>
    </r>
  </si>
  <si>
    <r>
      <t xml:space="preserve">Cette prescription comporte le </t>
    </r>
    <r>
      <rPr>
        <b/>
        <sz val="9"/>
        <color theme="1"/>
        <rFont val="Arial"/>
        <family val="2"/>
      </rPr>
      <t>service du prescripteur</t>
    </r>
  </si>
  <si>
    <r>
      <t>Cette prescription comporte la spécialité</t>
    </r>
    <r>
      <rPr>
        <b/>
        <sz val="9"/>
        <color theme="1"/>
        <rFont val="Arial"/>
        <family val="2"/>
      </rPr>
      <t xml:space="preserve"> du prescripteur</t>
    </r>
  </si>
  <si>
    <r>
      <t xml:space="preserve">L'administration de l'antibioprophylaxie est </t>
    </r>
    <r>
      <rPr>
        <b/>
        <sz val="9"/>
        <color theme="1"/>
        <rFont val="Arial"/>
        <family val="2"/>
      </rPr>
      <t>tracée</t>
    </r>
    <r>
      <rPr>
        <sz val="9"/>
        <color theme="1"/>
        <rFont val="Arial"/>
        <family val="2"/>
      </rPr>
      <t xml:space="preserve">
</t>
    </r>
    <r>
      <rPr>
        <b/>
        <sz val="9"/>
        <color rgb="FF6600FF"/>
        <rFont val="Arial"/>
        <family val="2"/>
      </rPr>
      <t>(5 ,9)</t>
    </r>
  </si>
  <si>
    <r>
      <t>L'</t>
    </r>
    <r>
      <rPr>
        <b/>
        <sz val="9"/>
        <color theme="1"/>
        <rFont val="Arial"/>
        <family val="2"/>
      </rPr>
      <t>heure de l'injection</t>
    </r>
    <r>
      <rPr>
        <sz val="9"/>
        <color theme="1"/>
        <rFont val="Arial"/>
        <family val="2"/>
      </rPr>
      <t xml:space="preserve"> de l'antibiotique est renseignée
</t>
    </r>
    <r>
      <rPr>
        <b/>
        <sz val="9"/>
        <color rgb="FF6600FF"/>
        <rFont val="Arial"/>
        <family val="2"/>
      </rPr>
      <t>(11)</t>
    </r>
  </si>
  <si>
    <r>
      <t>L'</t>
    </r>
    <r>
      <rPr>
        <b/>
        <sz val="9"/>
        <color theme="1"/>
        <rFont val="Arial"/>
        <family val="2"/>
      </rPr>
      <t>heure de l'incision chirurgicale</t>
    </r>
    <r>
      <rPr>
        <sz val="9"/>
        <color theme="1"/>
        <rFont val="Arial"/>
        <family val="2"/>
      </rPr>
      <t xml:space="preserve"> est renseignée
</t>
    </r>
    <r>
      <rPr>
        <b/>
        <sz val="9"/>
        <color rgb="FF6600FF"/>
        <rFont val="Arial"/>
        <family val="2"/>
      </rPr>
      <t>(11)</t>
    </r>
  </si>
  <si>
    <r>
      <t>L'</t>
    </r>
    <r>
      <rPr>
        <b/>
        <sz val="9"/>
        <color theme="1"/>
        <rFont val="Arial"/>
        <family val="2"/>
      </rPr>
      <t>injection de l’ATB</t>
    </r>
    <r>
      <rPr>
        <sz val="9"/>
        <color theme="1"/>
        <rFont val="Arial"/>
        <family val="2"/>
      </rPr>
      <t xml:space="preserve"> (hors vancomycine) a eu lieu dans les 60 minutes avant l'incision
</t>
    </r>
    <r>
      <rPr>
        <b/>
        <sz val="9"/>
        <color rgb="FF6600FF"/>
        <rFont val="Arial"/>
        <family val="2"/>
      </rPr>
      <t>(1)</t>
    </r>
  </si>
  <si>
    <r>
      <t xml:space="preserve">La </t>
    </r>
    <r>
      <rPr>
        <b/>
        <sz val="9"/>
        <rFont val="Arial"/>
        <family val="2"/>
      </rPr>
      <t>perfusion de vancomycine</t>
    </r>
    <r>
      <rPr>
        <sz val="9"/>
        <rFont val="Arial"/>
        <family val="2"/>
      </rPr>
      <t xml:space="preserve"> a débuté dans les 30 à 60 minutes avant l'incision
</t>
    </r>
    <r>
      <rPr>
        <b/>
        <sz val="9"/>
        <color rgb="FF6600FF"/>
        <rFont val="Arial"/>
        <family val="2"/>
      </rPr>
      <t>(1)</t>
    </r>
  </si>
  <si>
    <r>
      <t xml:space="preserve">La dose de la </t>
    </r>
    <r>
      <rPr>
        <b/>
        <sz val="9"/>
        <color theme="1"/>
        <rFont val="Arial"/>
        <family val="2"/>
      </rPr>
      <t>première administration</t>
    </r>
    <r>
      <rPr>
        <sz val="9"/>
        <color theme="1"/>
        <rFont val="Arial"/>
        <family val="2"/>
      </rPr>
      <t xml:space="preserve"> est conforme au protocole de l'unité de chirurgie</t>
    </r>
  </si>
  <si>
    <r>
      <t xml:space="preserve">Avant l'incision </t>
    </r>
    <r>
      <rPr>
        <b/>
        <sz val="9"/>
        <color rgb="FF6600FF"/>
        <rFont val="Arial"/>
        <family val="2"/>
      </rPr>
      <t>(11)</t>
    </r>
    <r>
      <rPr>
        <sz val="9"/>
        <rFont val="Arial"/>
        <family val="2"/>
      </rPr>
      <t xml:space="preserve">, l'item sur l'antibioprophylaxie dans la </t>
    </r>
    <r>
      <rPr>
        <b/>
        <sz val="9"/>
        <rFont val="Arial"/>
        <family val="2"/>
      </rPr>
      <t>check list</t>
    </r>
    <r>
      <rPr>
        <sz val="9"/>
        <rFont val="Arial"/>
        <family val="2"/>
      </rPr>
      <t xml:space="preserve"> « sécurité du patient au bloc opératoire » est renseigné
</t>
    </r>
    <r>
      <rPr>
        <b/>
        <sz val="9"/>
        <color rgb="FF6600FF"/>
        <rFont val="Arial"/>
        <family val="2"/>
      </rPr>
      <t>(3, 5, 17)</t>
    </r>
  </si>
  <si>
    <r>
      <t xml:space="preserve">La </t>
    </r>
    <r>
      <rPr>
        <b/>
        <sz val="9"/>
        <rFont val="Arial"/>
        <family val="2"/>
      </rPr>
      <t>traçabilité</t>
    </r>
    <r>
      <rPr>
        <sz val="9"/>
        <rFont val="Arial"/>
        <family val="2"/>
      </rPr>
      <t xml:space="preserve"> de l'antibioprophylaxie dans le dossier patient est réalisée en temps réel
</t>
    </r>
    <r>
      <rPr>
        <b/>
        <sz val="9"/>
        <color rgb="FF6600FF"/>
        <rFont val="Arial"/>
        <family val="2"/>
      </rPr>
      <t>(16)</t>
    </r>
  </si>
  <si>
    <r>
      <t xml:space="preserve">La </t>
    </r>
    <r>
      <rPr>
        <b/>
        <sz val="9"/>
        <color theme="1"/>
        <rFont val="Arial"/>
        <family val="2"/>
      </rPr>
      <t>durée totale</t>
    </r>
    <r>
      <rPr>
        <sz val="9"/>
        <color theme="1"/>
        <rFont val="Arial"/>
        <family val="2"/>
      </rPr>
      <t xml:space="preserve"> de l'antibioprophylaxie est conforme au protocole
</t>
    </r>
    <r>
      <rPr>
        <b/>
        <sz val="9"/>
        <color rgb="FF6600FF"/>
        <rFont val="Arial"/>
        <family val="2"/>
      </rPr>
      <t>(1, 12)</t>
    </r>
  </si>
  <si>
    <r>
      <t xml:space="preserve">La </t>
    </r>
    <r>
      <rPr>
        <b/>
        <sz val="9"/>
        <color theme="1"/>
        <rFont val="Arial"/>
        <family val="2"/>
      </rPr>
      <t>réinjection</t>
    </r>
    <r>
      <rPr>
        <sz val="9"/>
        <color theme="1"/>
        <rFont val="Arial"/>
        <family val="2"/>
      </rPr>
      <t xml:space="preserve"> de l'antibiotique est conforme au protocole
</t>
    </r>
    <r>
      <rPr>
        <b/>
        <sz val="9"/>
        <color rgb="FF6600FF"/>
        <rFont val="Arial"/>
        <family val="2"/>
      </rPr>
      <t>(1, 8)</t>
    </r>
  </si>
  <si>
    <r>
      <t xml:space="preserve">Si un écart au protocole est identifié, la </t>
    </r>
    <r>
      <rPr>
        <b/>
        <sz val="9"/>
        <color theme="1"/>
        <rFont val="Arial"/>
        <family val="2"/>
      </rPr>
      <t>justification</t>
    </r>
    <r>
      <rPr>
        <sz val="9"/>
        <color theme="1"/>
        <rFont val="Arial"/>
        <family val="2"/>
      </rPr>
      <t xml:space="preserve"> de cet écart est notée
</t>
    </r>
    <r>
      <rPr>
        <b/>
        <sz val="9"/>
        <color rgb="FF6600FF"/>
        <rFont val="Arial"/>
        <family val="2"/>
      </rPr>
      <t>(7)</t>
    </r>
  </si>
  <si>
    <r>
      <t xml:space="preserve">OBSERVATIONS
</t>
    </r>
    <r>
      <rPr>
        <i/>
        <u/>
        <sz val="9"/>
        <rFont val="Arial"/>
        <family val="2"/>
      </rPr>
      <t>Information</t>
    </r>
    <r>
      <rPr>
        <i/>
        <sz val="9"/>
        <rFont val="Arial"/>
        <family val="2"/>
      </rPr>
      <t xml:space="preserve"> : les observations ne sont pas utilisés dans les tableaux de résultats et graphiques ; Ils pouront vous êtres utiles lors de la rédaction du compte rendu d'EPP, pour expliquer les résultats obtenus</t>
    </r>
  </si>
  <si>
    <r>
      <t xml:space="preserve">La </t>
    </r>
    <r>
      <rPr>
        <b/>
        <u/>
        <sz val="8"/>
        <rFont val="Arial"/>
        <family val="2"/>
      </rPr>
      <t>présence ou non</t>
    </r>
    <r>
      <rPr>
        <b/>
        <sz val="8"/>
        <rFont val="Arial"/>
        <family val="2"/>
      </rPr>
      <t xml:space="preserve"> d'allergie est notée dans le dossier :</t>
    </r>
  </si>
  <si>
    <r>
      <t xml:space="preserve">Il y a une antibiothérapie curative au moment de l'intervention
</t>
    </r>
    <r>
      <rPr>
        <b/>
        <sz val="9"/>
        <color rgb="FF6600FF"/>
        <rFont val="Arial"/>
        <family val="2"/>
      </rPr>
      <t>(13)</t>
    </r>
  </si>
  <si>
    <t xml:space="preserve">Le choix de l'antibiotique est conforme aux protocoles de l'établissement : </t>
  </si>
  <si>
    <t xml:space="preserve">La prescription de l'antibioprophylaxie est datée : </t>
  </si>
  <si>
    <t>La prescription précise la dose administrée :</t>
  </si>
  <si>
    <t>La prescription précise la voie d'administration :</t>
  </si>
  <si>
    <t>La prescription précise la durée d'administration :</t>
  </si>
  <si>
    <r>
      <t xml:space="preserve">La durée de prescription de l'antibioprophylaxie est </t>
    </r>
    <r>
      <rPr>
        <b/>
        <sz val="8"/>
        <rFont val="Calibri"/>
        <family val="2"/>
      </rPr>
      <t>≤</t>
    </r>
    <r>
      <rPr>
        <b/>
        <sz val="8"/>
        <rFont val="Arial"/>
        <family val="2"/>
      </rPr>
      <t xml:space="preserve"> 48h :</t>
    </r>
  </si>
  <si>
    <t>La prescription comporte le nom du prescripteur :</t>
  </si>
  <si>
    <t>La prescription comporte le service du prescripteur :</t>
  </si>
  <si>
    <t>La prescription comporte la spécialité du prescripteur :</t>
  </si>
  <si>
    <t>La perfusion de vancomycine a débuté dans les 30 à 60 minutes avant l'incision :</t>
  </si>
  <si>
    <t>La dose de la première administration est conforme au protocole de l'unité de chirurgie :</t>
  </si>
  <si>
    <t>Avant l'incision, l'item sur l'antibioprophylaxie dans la check list "sécurité du patient au bloc opératoire" est renseigné :</t>
  </si>
  <si>
    <t>La traçabilité de l’antibioprophylaxie dans le dossier patient est réalisée en temps réel :</t>
  </si>
  <si>
    <t>L'injection de l’antibiotique (hors vancomycine) a eu lieu dans les 60 minutes avant l'incision :</t>
  </si>
  <si>
    <t>(18)</t>
  </si>
  <si>
    <t>En l'absence de prescription écrite pour le patient, il n'est pas pertinent de poursuivre le remplissage de la grille</t>
  </si>
  <si>
    <r>
      <t xml:space="preserve">Tous les onglets de ce document sont protégés, </t>
    </r>
    <r>
      <rPr>
        <b/>
        <u/>
        <sz val="10"/>
        <color indexed="63"/>
        <rFont val="Calibri"/>
        <family val="2"/>
        <scheme val="minor"/>
      </rPr>
      <t>sans mot de passe</t>
    </r>
    <r>
      <rPr>
        <sz val="10"/>
        <color indexed="63"/>
        <rFont val="Calibri"/>
        <family val="2"/>
        <scheme val="minor"/>
      </rPr>
      <t>. Vous pouvez donc vous approprier ce support pour l'adapter à d'autres utilisations.</t>
    </r>
  </si>
  <si>
    <r>
      <t>Ensuite, saisir en case E4 le nom de la personne réalisant la vérification et</t>
    </r>
    <r>
      <rPr>
        <sz val="10"/>
        <color indexed="63"/>
        <rFont val="Calibri"/>
        <family val="2"/>
        <scheme val="minor"/>
      </rPr>
      <t xml:space="preserve"> sa fonction, en E5 son adresse mail, et en E6 son numéro de téléphone.</t>
    </r>
  </si>
  <si>
    <r>
      <t xml:space="preserve">2. Onglet "Grille" </t>
    </r>
    <r>
      <rPr>
        <i/>
        <sz val="10"/>
        <color indexed="29"/>
        <rFont val="Calibri"/>
        <family val="2"/>
        <scheme val="minor"/>
      </rPr>
      <t>(NB : seules les 200 premières lignes de résultats seront prises en compte pour la synthèse automatique des graphiques)</t>
    </r>
  </si>
  <si>
    <r>
      <t xml:space="preserve">Pour chaque ligne de la grille saisie des résultats (une ligne = un dossier d'anesthésie) :
</t>
    </r>
    <r>
      <rPr>
        <sz val="10"/>
        <color indexed="63"/>
        <rFont val="Calibri"/>
        <family val="2"/>
        <scheme val="minor"/>
      </rPr>
      <t>Colonne A : cela vous permet de connaître le nombre de grilles déjà remplies. Vous n'avez rien à saisir dans cette colonne.
Colonnes B à AG : choisir les réponses aux différentes questions de l'audit, à l'aide des menus déroulants.
Colonnes C; D; E; F; G; H; I; J; K; Y; AE: lorsque les réponses oui ou non ne sont pas possibles, vous pouvez choisir dans le menu déroulant la réponse "NA" non applicable. 
Colonne F : Saisie des Observations sur le patient, l'antibioprohyplaxie ou toute remarque jugée importante.</t>
    </r>
  </si>
  <si>
    <r>
      <t xml:space="preserve">Au fur et à mesure des saisies dans la grille d'audit, les différents tableaux et graphiques de résultats se mettent à jour.
</t>
    </r>
    <r>
      <rPr>
        <b/>
        <i/>
        <u/>
        <sz val="10"/>
        <color indexed="63"/>
        <rFont val="Calibri"/>
        <family val="2"/>
        <scheme val="minor"/>
      </rPr>
      <t>Important</t>
    </r>
    <r>
      <rPr>
        <b/>
        <i/>
        <sz val="10"/>
        <color indexed="63"/>
        <rFont val="Calibri"/>
        <family val="2"/>
        <scheme val="minor"/>
      </rPr>
      <t xml:space="preserve"> :</t>
    </r>
    <r>
      <rPr>
        <i/>
        <sz val="10"/>
        <color indexed="63"/>
        <rFont val="Calibri"/>
        <family val="2"/>
        <scheme val="minor"/>
      </rPr>
      <t xml:space="preserve"> vous pouvez copier/coller les tableaux et graphiques vers d'autres fichiers, modifier les en-têtes et pied de page avant impression, etc. Veillez cependant à ne rien supprimer dans ces onglets (formules de calculs, graphiques, ...)</t>
    </r>
  </si>
  <si>
    <r>
      <t xml:space="preserve">La check-list doit faire vérifier l'administration de l'ABP au bloc opératoire </t>
    </r>
    <r>
      <rPr>
        <b/>
        <sz val="10"/>
        <color rgb="FF6600FF"/>
        <rFont val="Calibri"/>
        <family val="2"/>
        <scheme val="minor"/>
      </rPr>
      <t>(1)</t>
    </r>
  </si>
  <si>
    <r>
      <rPr>
        <b/>
        <u/>
        <sz val="10"/>
        <color indexed="63"/>
        <rFont val="Calibri"/>
        <family val="2"/>
        <scheme val="minor"/>
      </rPr>
      <t xml:space="preserve">Complément </t>
    </r>
    <r>
      <rPr>
        <u/>
        <sz val="10"/>
        <color indexed="63"/>
        <rFont val="Calibri"/>
        <family val="2"/>
        <scheme val="minor"/>
      </rPr>
      <t>:</t>
    </r>
    <r>
      <rPr>
        <sz val="10"/>
        <color indexed="63"/>
        <rFont val="Calibri"/>
        <family val="2"/>
        <scheme val="minor"/>
      </rPr>
      <t xml:space="preserve"> La surveillance des Infections du Site Opératoire (ISO) proposé par le RAISIN qui a pour objectif de faire baisser le taux d'ISO, présente dans son protocole national de l'année 2018, un module optionnel d'"évaluation de l'antibioprophylaxie"
</t>
    </r>
    <r>
      <rPr>
        <i/>
        <sz val="10"/>
        <color indexed="63"/>
        <rFont val="Calibri"/>
        <family val="2"/>
        <scheme val="minor"/>
      </rPr>
      <t>Protocole ISO-Raisin 2018 - https://www.cpias-ile-de-france.fr/surveillance/iso/2018/iso_raisin_protocole_2018_surv_prioritaire.pdf</t>
    </r>
  </si>
  <si>
    <r>
      <t xml:space="preserve">L'antibioprophylaxie a fait l'objet d'une </t>
    </r>
    <r>
      <rPr>
        <b/>
        <sz val="9"/>
        <color theme="1"/>
        <rFont val="Arial"/>
        <family val="2"/>
      </rPr>
      <t>prescription écrite</t>
    </r>
    <r>
      <rPr>
        <sz val="9"/>
        <color theme="1"/>
        <rFont val="Arial"/>
        <family val="2"/>
      </rPr>
      <t xml:space="preserve">
</t>
    </r>
    <r>
      <rPr>
        <b/>
        <sz val="9"/>
        <color rgb="FF6600FF"/>
        <rFont val="Arial"/>
        <family val="2"/>
      </rPr>
      <t>(17, 18)</t>
    </r>
  </si>
  <si>
    <r>
      <rPr>
        <b/>
        <u/>
        <sz val="10"/>
        <color indexed="29"/>
        <rFont val="Calibri"/>
        <family val="2"/>
        <scheme val="minor"/>
      </rPr>
      <t>Préambule</t>
    </r>
    <r>
      <rPr>
        <sz val="10"/>
        <color indexed="63"/>
        <rFont val="Calibri"/>
        <family val="2"/>
        <scheme val="minor"/>
      </rPr>
      <t xml:space="preserve">
Ce document est destiné à </t>
    </r>
    <r>
      <rPr>
        <b/>
        <sz val="10"/>
        <color rgb="FF333333"/>
        <rFont val="Calibri"/>
        <family val="2"/>
        <scheme val="minor"/>
      </rPr>
      <t>orienter</t>
    </r>
    <r>
      <rPr>
        <sz val="10"/>
        <color indexed="63"/>
        <rFont val="Calibri"/>
        <family val="2"/>
        <scheme val="minor"/>
      </rPr>
      <t xml:space="preserve"> les établissements dans l'évaluation de la conformité de l'antibioprophylaxie (</t>
    </r>
    <r>
      <rPr>
        <b/>
        <sz val="10"/>
        <color rgb="FF333333"/>
        <rFont val="Calibri"/>
        <family val="2"/>
        <scheme val="minor"/>
      </rPr>
      <t>ABP</t>
    </r>
    <r>
      <rPr>
        <sz val="10"/>
        <color indexed="63"/>
        <rFont val="Calibri"/>
        <family val="2"/>
        <scheme val="minor"/>
      </rPr>
      <t xml:space="preserve">) en chirurgie et en médecin interventionnelle </t>
    </r>
    <r>
      <rPr>
        <b/>
        <sz val="10"/>
        <color rgb="FF6600FF"/>
        <rFont val="Calibri"/>
        <family val="2"/>
        <scheme val="minor"/>
      </rPr>
      <t>(1, 2, 17)</t>
    </r>
    <r>
      <rPr>
        <sz val="10"/>
        <color indexed="63"/>
        <rFont val="Calibri"/>
        <family val="2"/>
        <scheme val="minor"/>
      </rPr>
      <t xml:space="preserve">, ainsi que dans la rédaction du </t>
    </r>
    <r>
      <rPr>
        <b/>
        <sz val="10"/>
        <color rgb="FF333333"/>
        <rFont val="Calibri"/>
        <family val="2"/>
        <scheme val="minor"/>
      </rPr>
      <t>procès verbal (PV)</t>
    </r>
    <r>
      <rPr>
        <sz val="10"/>
        <color indexed="63"/>
        <rFont val="Calibri"/>
        <family val="2"/>
        <scheme val="minor"/>
      </rPr>
      <t xml:space="preserve"> de ces évaluations de pratiques professionnelles.
Ces </t>
    </r>
    <r>
      <rPr>
        <b/>
        <sz val="10"/>
        <color rgb="FF333333"/>
        <rFont val="Calibri"/>
        <family val="2"/>
        <scheme val="minor"/>
      </rPr>
      <t>lignes directrices</t>
    </r>
    <r>
      <rPr>
        <sz val="10"/>
        <color indexed="63"/>
        <rFont val="Calibri"/>
        <family val="2"/>
        <scheme val="minor"/>
      </rPr>
      <t xml:space="preserve"> visent à améliorer la qualité de la prise en charge par les antibiotiques, à l'aide d'un état des lieux des informations présentes dans les feuilles d'anesthésie sur les antibioprophylaxies pratiquées, dans le respect de la réglementation en vigueur. Dans le cadre de la certification des établissements de santé par la Haute autorité de Santé, la maitrise de l’antibioprophylaxie (notamment sa conformité au regard d’un protocole) est recherchée (critère 2.3-05 de la V2025).
En France l'antibioprophylaxie est gérée par l'anesthésiste-réanimateur </t>
    </r>
    <r>
      <rPr>
        <b/>
        <sz val="10"/>
        <color rgb="FF6600FF"/>
        <rFont val="Calibri"/>
        <family val="2"/>
        <scheme val="minor"/>
      </rPr>
      <t>(1)</t>
    </r>
    <r>
      <rPr>
        <sz val="10"/>
        <color indexed="63"/>
        <rFont val="Calibri"/>
        <family val="2"/>
        <scheme val="minor"/>
      </rPr>
      <t>. Les acteurs de l'antibioprophylaxie sont : chirurgiens, anesthésistes, médecins, pharmaciens, sages-femmes, IADE, IDE.</t>
    </r>
  </si>
  <si>
    <t>Répondre "NON" par exemple, si le délai entre le début de l'ABP et l'incision n'est pas conforme aux recommandations citées en (1) ou si la 2ème injection d'ATBP préconisée n'a pas été administrée alors que l'intervention le nécessitait.</t>
  </si>
  <si>
    <t>Cette prescription précise le solvant de dilution</t>
  </si>
  <si>
    <t>Cette prescription précise le volume de solvant</t>
  </si>
  <si>
    <t>La prescription précise le solvant de dilution :</t>
  </si>
  <si>
    <t>La prescription précise le volume de solvant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</si>
</sst>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2"/>
      <name val="Times New Roman"/>
    </font>
    <font>
      <sz val="12"/>
      <name val="Times New Roman"/>
      <family val="1"/>
    </font>
    <font>
      <sz val="8"/>
      <name val="Times New Roman"/>
      <family val="1"/>
    </font>
    <font>
      <b/>
      <sz val="8"/>
      <name val="Arial"/>
      <family val="2"/>
    </font>
    <font>
      <sz val="8"/>
      <name val="Arial"/>
      <family val="2"/>
    </font>
    <font>
      <b/>
      <sz val="8"/>
      <color indexed="10"/>
      <name val="Arial"/>
      <family val="2"/>
    </font>
    <font>
      <sz val="9"/>
      <name val="Arial"/>
      <family val="2"/>
    </font>
    <font>
      <b/>
      <sz val="10"/>
      <color indexed="60"/>
      <name val="Arial"/>
      <family val="2"/>
    </font>
    <font>
      <b/>
      <sz val="8"/>
      <name val="Calibri"/>
      <family val="2"/>
    </font>
    <font>
      <sz val="11"/>
      <name val="Calibri"/>
      <family val="2"/>
    </font>
    <font>
      <b/>
      <sz val="9"/>
      <name val="Arial"/>
      <family val="2"/>
    </font>
    <font>
      <b/>
      <sz val="9"/>
      <color indexed="60"/>
      <name val="Arial"/>
      <family val="2"/>
    </font>
    <font>
      <sz val="11"/>
      <color theme="1"/>
      <name val="Calibri"/>
      <family val="2"/>
      <scheme val="minor"/>
    </font>
    <font>
      <sz val="11"/>
      <color rgb="FF9C6500"/>
      <name val="Calibri"/>
      <family val="2"/>
      <scheme val="minor"/>
    </font>
    <font>
      <sz val="11"/>
      <color rgb="FF006100"/>
      <name val="Calibri"/>
      <family val="2"/>
      <scheme val="minor"/>
    </font>
    <font>
      <b/>
      <u/>
      <sz val="12"/>
      <color rgb="FFFF6B64"/>
      <name val="Calibri"/>
      <family val="2"/>
    </font>
    <font>
      <sz val="11"/>
      <name val="Calibri"/>
      <family val="2"/>
      <scheme val="minor"/>
    </font>
    <font>
      <sz val="8"/>
      <color theme="1"/>
      <name val="Arial"/>
      <family val="2"/>
    </font>
    <font>
      <sz val="9"/>
      <color theme="1"/>
      <name val="Arial"/>
      <family val="2"/>
    </font>
    <font>
      <b/>
      <u/>
      <sz val="11"/>
      <color rgb="FF0E5250"/>
      <name val="Arial"/>
      <family val="2"/>
    </font>
    <font>
      <i/>
      <sz val="8"/>
      <name val="Calibri"/>
      <family val="2"/>
      <scheme val="minor"/>
    </font>
    <font>
      <u/>
      <sz val="11"/>
      <name val="Calibri"/>
      <family val="2"/>
    </font>
    <font>
      <b/>
      <sz val="11"/>
      <name val="Calibri"/>
      <family val="2"/>
    </font>
    <font>
      <sz val="11"/>
      <color theme="0"/>
      <name val="Calibri"/>
      <family val="2"/>
    </font>
    <font>
      <b/>
      <u/>
      <sz val="11"/>
      <name val="Calibri"/>
      <family val="2"/>
    </font>
    <font>
      <sz val="11"/>
      <color rgb="FF0000FF"/>
      <name val="Calibri"/>
      <family val="2"/>
    </font>
    <font>
      <sz val="10"/>
      <color theme="4" tint="-0.249977111117893"/>
      <name val="Calibri"/>
      <family val="2"/>
    </font>
    <font>
      <b/>
      <sz val="11"/>
      <color rgb="FF0000FF"/>
      <name val="Calibri"/>
      <family val="2"/>
    </font>
    <font>
      <sz val="10"/>
      <color theme="8" tint="-0.249977111117893"/>
      <name val="Calibri"/>
      <family val="2"/>
    </font>
    <font>
      <b/>
      <sz val="11"/>
      <color rgb="FF6600FF"/>
      <name val="Calibri"/>
      <family val="2"/>
    </font>
    <font>
      <b/>
      <sz val="12"/>
      <color rgb="FF6600FF"/>
      <name val="Calibri"/>
      <family val="2"/>
    </font>
    <font>
      <b/>
      <sz val="12"/>
      <color rgb="FFFF6B64"/>
      <name val="Calibri"/>
      <family val="2"/>
    </font>
    <font>
      <u/>
      <sz val="12"/>
      <color theme="10"/>
      <name val="Times New Roman"/>
      <family val="1"/>
    </font>
    <font>
      <u/>
      <sz val="11"/>
      <color theme="10"/>
      <name val="Calibri"/>
      <family val="2"/>
      <scheme val="minor"/>
    </font>
    <font>
      <sz val="11"/>
      <color rgb="FF191D21"/>
      <name val="Calibri"/>
      <family val="2"/>
      <scheme val="minor"/>
    </font>
    <font>
      <b/>
      <sz val="9"/>
      <color rgb="FF6600FF"/>
      <name val="Arial"/>
      <family val="2"/>
    </font>
    <font>
      <b/>
      <sz val="9"/>
      <color theme="1"/>
      <name val="Arial"/>
      <family val="2"/>
    </font>
    <font>
      <sz val="12"/>
      <color theme="0"/>
      <name val="Arial"/>
      <family val="2"/>
    </font>
    <font>
      <i/>
      <sz val="9"/>
      <name val="Arial"/>
      <family val="2"/>
    </font>
    <font>
      <i/>
      <u/>
      <sz val="9"/>
      <name val="Arial"/>
      <family val="2"/>
    </font>
    <font>
      <b/>
      <u/>
      <sz val="8"/>
      <name val="Arial"/>
      <family val="2"/>
    </font>
    <font>
      <sz val="10"/>
      <color rgb="FF191D21"/>
      <name val="Calibri"/>
      <family val="2"/>
      <scheme val="minor"/>
    </font>
    <font>
      <b/>
      <u/>
      <sz val="10"/>
      <color indexed="29"/>
      <name val="Calibri"/>
      <family val="2"/>
      <scheme val="minor"/>
    </font>
    <font>
      <sz val="10"/>
      <color indexed="63"/>
      <name val="Calibri"/>
      <family val="2"/>
      <scheme val="minor"/>
    </font>
    <font>
      <b/>
      <sz val="10"/>
      <color rgb="FF333333"/>
      <name val="Calibri"/>
      <family val="2"/>
      <scheme val="minor"/>
    </font>
    <font>
      <b/>
      <sz val="10"/>
      <color rgb="FF6600FF"/>
      <name val="Calibri"/>
      <family val="2"/>
      <scheme val="minor"/>
    </font>
    <font>
      <b/>
      <u/>
      <sz val="10"/>
      <color indexed="63"/>
      <name val="Calibri"/>
      <family val="2"/>
      <scheme val="minor"/>
    </font>
    <font>
      <sz val="10"/>
      <color rgb="FFFF6B64"/>
      <name val="Calibri"/>
      <family val="2"/>
      <scheme val="minor"/>
    </font>
    <font>
      <b/>
      <u/>
      <sz val="10"/>
      <color rgb="FFFF6B64"/>
      <name val="Calibri"/>
      <family val="2"/>
      <scheme val="minor"/>
    </font>
    <font>
      <b/>
      <i/>
      <sz val="10"/>
      <color rgb="FF191D21"/>
      <name val="Calibri"/>
      <family val="2"/>
      <scheme val="minor"/>
    </font>
    <font>
      <i/>
      <sz val="10"/>
      <color indexed="29"/>
      <name val="Calibri"/>
      <family val="2"/>
      <scheme val="minor"/>
    </font>
    <font>
      <b/>
      <i/>
      <u/>
      <sz val="10"/>
      <color indexed="63"/>
      <name val="Calibri"/>
      <family val="2"/>
      <scheme val="minor"/>
    </font>
    <font>
      <b/>
      <i/>
      <sz val="10"/>
      <color indexed="63"/>
      <name val="Calibri"/>
      <family val="2"/>
      <scheme val="minor"/>
    </font>
    <font>
      <i/>
      <sz val="10"/>
      <color indexed="63"/>
      <name val="Calibri"/>
      <family val="2"/>
      <scheme val="minor"/>
    </font>
    <font>
      <sz val="10"/>
      <name val="Calibri"/>
      <family val="2"/>
      <scheme val="minor"/>
    </font>
    <font>
      <u/>
      <sz val="10"/>
      <color indexed="63"/>
      <name val="Calibri"/>
      <family val="2"/>
      <scheme val="minor"/>
    </font>
    <font>
      <i/>
      <sz val="8"/>
      <color rgb="FF9900CC"/>
      <name val="Arial"/>
      <family val="2"/>
    </font>
  </fonts>
  <fills count="1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rgb="FFFFEB9C"/>
      </patternFill>
    </fill>
    <fill>
      <patternFill patternType="solid">
        <fgColor rgb="FFC6EFCE"/>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9999"/>
        <bgColor indexed="64"/>
      </patternFill>
    </fill>
    <fill>
      <patternFill patternType="solid">
        <fgColor rgb="FFFFFFFF"/>
        <bgColor indexed="64"/>
      </patternFill>
    </fill>
    <fill>
      <patternFill patternType="solid">
        <fgColor rgb="FFFFFFCC"/>
        <bgColor indexed="64"/>
      </patternFill>
    </fill>
    <fill>
      <patternFill patternType="solid">
        <fgColor theme="7" tint="0.39997558519241921"/>
        <bgColor indexed="64"/>
      </patternFill>
    </fill>
    <fill>
      <patternFill patternType="solid">
        <fgColor theme="8" tint="0.59999389629810485"/>
        <bgColor indexed="64"/>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s>
  <cellStyleXfs count="7">
    <xf numFmtId="0" fontId="0" fillId="0" borderId="0"/>
    <xf numFmtId="0" fontId="12"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9" fontId="1" fillId="0" borderId="0" applyFont="0" applyFill="0" applyBorder="0" applyAlignment="0" applyProtection="0"/>
    <xf numFmtId="0" fontId="14" fillId="8" borderId="0" applyNumberFormat="0" applyBorder="0" applyAlignment="0" applyProtection="0"/>
    <xf numFmtId="0" fontId="32" fillId="0" borderId="0" applyNumberFormat="0" applyFill="0" applyBorder="0" applyAlignment="0" applyProtection="0"/>
  </cellStyleXfs>
  <cellXfs count="157">
    <xf numFmtId="0" fontId="0" fillId="0" borderId="0" xfId="0"/>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1" fontId="4" fillId="0" borderId="0" xfId="0" applyNumberFormat="1" applyFont="1" applyAlignment="1" applyProtection="1">
      <alignment horizontal="center" vertical="center" wrapText="1"/>
    </xf>
    <xf numFmtId="0" fontId="4" fillId="2" borderId="1"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9" borderId="0" xfId="0" applyFont="1" applyFill="1" applyAlignment="1" applyProtection="1">
      <alignment vertical="center" wrapText="1"/>
    </xf>
    <xf numFmtId="0" fontId="4" fillId="9" borderId="0" xfId="0" applyFont="1" applyFill="1" applyAlignment="1" applyProtection="1">
      <alignment horizontal="center" vertical="center" wrapText="1"/>
    </xf>
    <xf numFmtId="0" fontId="4" fillId="3" borderId="11"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6" fillId="0" borderId="0" xfId="0" applyFont="1" applyAlignment="1" applyProtection="1">
      <alignment vertical="center" wrapText="1"/>
    </xf>
    <xf numFmtId="0" fontId="6" fillId="0" borderId="0" xfId="0" applyFont="1" applyBorder="1" applyAlignment="1" applyProtection="1">
      <alignment vertical="center" wrapText="1"/>
    </xf>
    <xf numFmtId="0" fontId="10" fillId="6" borderId="11" xfId="2" applyFont="1" applyBorder="1" applyAlignment="1" applyProtection="1">
      <alignment horizontal="center" vertical="center" wrapText="1"/>
    </xf>
    <xf numFmtId="1" fontId="10" fillId="6" borderId="11" xfId="2" applyNumberFormat="1" applyFont="1" applyBorder="1" applyAlignment="1" applyProtection="1">
      <alignment horizontal="center" vertical="center" wrapText="1"/>
    </xf>
    <xf numFmtId="0" fontId="10" fillId="9" borderId="0" xfId="5" applyFont="1" applyFill="1" applyBorder="1" applyAlignment="1" applyProtection="1">
      <alignment vertical="center" wrapText="1"/>
    </xf>
    <xf numFmtId="0" fontId="10" fillId="7" borderId="28" xfId="3" applyFont="1" applyBorder="1" applyAlignment="1" applyProtection="1">
      <alignment horizontal="center" vertical="center" wrapText="1"/>
    </xf>
    <xf numFmtId="0" fontId="10" fillId="7" borderId="11" xfId="3" applyFont="1" applyBorder="1" applyAlignment="1" applyProtection="1">
      <alignment horizontal="center" vertical="center" wrapText="1"/>
    </xf>
    <xf numFmtId="1" fontId="10" fillId="6" borderId="9" xfId="2" applyNumberFormat="1" applyFont="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8" fillId="5" borderId="11" xfId="1" quotePrefix="1" applyFont="1" applyBorder="1" applyAlignment="1" applyProtection="1">
      <alignment horizontal="center" vertical="center" wrapText="1"/>
    </xf>
    <xf numFmtId="0" fontId="18" fillId="5" borderId="9" xfId="1" quotePrefix="1" applyFont="1" applyBorder="1" applyAlignment="1" applyProtection="1">
      <alignment horizontal="center" vertical="center" wrapText="1"/>
    </xf>
    <xf numFmtId="1" fontId="17" fillId="5" borderId="30" xfId="1" applyNumberFormat="1" applyFont="1" applyBorder="1" applyAlignment="1" applyProtection="1">
      <alignment horizontal="center" vertical="center" wrapText="1"/>
      <protection locked="0"/>
    </xf>
    <xf numFmtId="1" fontId="17" fillId="5" borderId="20" xfId="1" applyNumberFormat="1" applyFont="1" applyBorder="1" applyAlignment="1" applyProtection="1">
      <alignment horizontal="center" vertical="center" wrapText="1"/>
      <protection locked="0"/>
    </xf>
    <xf numFmtId="1" fontId="17" fillId="5" borderId="11" xfId="1" applyNumberFormat="1" applyFont="1" applyBorder="1" applyAlignment="1" applyProtection="1">
      <alignment horizontal="center" vertical="center" wrapText="1"/>
      <protection locked="0"/>
    </xf>
    <xf numFmtId="1" fontId="17" fillId="5" borderId="21" xfId="1" applyNumberFormat="1" applyFont="1" applyBorder="1" applyAlignment="1" applyProtection="1">
      <alignment horizontal="center" vertical="center" wrapText="1"/>
      <protection locked="0"/>
    </xf>
    <xf numFmtId="1" fontId="17" fillId="5" borderId="22" xfId="1" applyNumberFormat="1" applyFont="1" applyBorder="1" applyAlignment="1" applyProtection="1">
      <alignment horizontal="center" vertical="center" wrapText="1"/>
      <protection locked="0"/>
    </xf>
    <xf numFmtId="0" fontId="6" fillId="5" borderId="11" xfId="1" quotePrefix="1" applyFont="1" applyBorder="1" applyAlignment="1" applyProtection="1">
      <alignment horizontal="center" vertical="center" wrapText="1"/>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xf>
    <xf numFmtId="0" fontId="4" fillId="0" borderId="0" xfId="0" applyFont="1" applyFill="1" applyBorder="1" applyAlignment="1" applyProtection="1">
      <alignment vertical="center"/>
      <protection locked="0"/>
    </xf>
    <xf numFmtId="0" fontId="5" fillId="4" borderId="0" xfId="0" applyFont="1" applyFill="1" applyAlignment="1" applyProtection="1">
      <alignment horizontal="center" vertical="center"/>
      <protection locked="0"/>
    </xf>
    <xf numFmtId="0" fontId="7" fillId="0" borderId="0" xfId="0" applyFont="1" applyAlignment="1" applyProtection="1">
      <alignment horizontal="right" vertical="center"/>
      <protection locked="0"/>
    </xf>
    <xf numFmtId="0" fontId="19"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4" fillId="3" borderId="17" xfId="0"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4" fillId="0" borderId="32" xfId="0" applyFont="1" applyFill="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164" fontId="4" fillId="0" borderId="0" xfId="4" applyNumberFormat="1"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5" xfId="0" applyFont="1" applyFill="1" applyBorder="1" applyAlignment="1" applyProtection="1">
      <alignment vertical="center"/>
      <protection locked="0"/>
    </xf>
    <xf numFmtId="0" fontId="3" fillId="0" borderId="36" xfId="0" applyFont="1" applyFill="1" applyBorder="1" applyAlignment="1" applyProtection="1">
      <alignment horizontal="center" vertical="center"/>
      <protection locked="0"/>
    </xf>
    <xf numFmtId="0" fontId="4" fillId="0" borderId="37"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3" fillId="4" borderId="0" xfId="0" applyFont="1" applyFill="1" applyAlignment="1" applyProtection="1">
      <alignment horizontal="right" vertical="center"/>
      <protection locked="0"/>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10" fillId="6" borderId="14" xfId="2" applyFont="1" applyBorder="1" applyAlignment="1" applyProtection="1">
      <alignment horizontal="center" vertical="center" wrapText="1"/>
    </xf>
    <xf numFmtId="0" fontId="10" fillId="7" borderId="9" xfId="3" applyFont="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3" fillId="10" borderId="11" xfId="0" applyFont="1" applyFill="1" applyBorder="1" applyAlignment="1" applyProtection="1">
      <alignment vertical="center"/>
      <protection locked="0"/>
    </xf>
    <xf numFmtId="0" fontId="3" fillId="11" borderId="11" xfId="0" applyFont="1" applyFill="1" applyBorder="1" applyAlignment="1" applyProtection="1">
      <alignment vertical="center"/>
      <protection locked="0"/>
    </xf>
    <xf numFmtId="0" fontId="3" fillId="12" borderId="11" xfId="0" applyFont="1" applyFill="1" applyBorder="1" applyAlignment="1" applyProtection="1">
      <alignment vertical="center"/>
      <protection locked="0"/>
    </xf>
    <xf numFmtId="0" fontId="3" fillId="13" borderId="11" xfId="0" applyFont="1" applyFill="1" applyBorder="1" applyAlignment="1" applyProtection="1">
      <alignment vertical="center"/>
      <protection locked="0"/>
    </xf>
    <xf numFmtId="0" fontId="11" fillId="0" borderId="0" xfId="0" applyFont="1" applyAlignment="1" applyProtection="1">
      <alignment horizontal="right" vertical="center"/>
      <protection locked="0"/>
    </xf>
    <xf numFmtId="0" fontId="10" fillId="8" borderId="24" xfId="5" applyFont="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1" fontId="10" fillId="6" borderId="11" xfId="2" applyNumberFormat="1" applyFont="1" applyBorder="1" applyAlignment="1" applyProtection="1">
      <alignment horizontal="center" vertical="center" wrapText="1"/>
    </xf>
    <xf numFmtId="0" fontId="9" fillId="0" borderId="0" xfId="0" applyFont="1" applyAlignment="1" applyProtection="1">
      <alignment vertical="center"/>
    </xf>
    <xf numFmtId="0" fontId="23" fillId="0" borderId="0" xfId="0" applyFont="1" applyAlignment="1" applyProtection="1">
      <alignment vertical="center"/>
    </xf>
    <xf numFmtId="0" fontId="24" fillId="0" borderId="6" xfId="0" applyFont="1" applyBorder="1" applyAlignment="1" applyProtection="1">
      <alignment horizontal="center" vertical="center"/>
    </xf>
    <xf numFmtId="0" fontId="24" fillId="0" borderId="7" xfId="0" quotePrefix="1"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15" fillId="0" borderId="4" xfId="0" applyFont="1" applyBorder="1" applyAlignment="1" applyProtection="1">
      <alignment vertical="center"/>
    </xf>
    <xf numFmtId="0" fontId="21" fillId="0" borderId="0" xfId="0" applyFont="1" applyAlignment="1" applyProtection="1">
      <alignment horizontal="right" vertical="center"/>
    </xf>
    <xf numFmtId="0" fontId="9" fillId="0" borderId="0" xfId="0" applyFont="1" applyAlignment="1" applyProtection="1">
      <alignment horizontal="right" vertical="center"/>
    </xf>
    <xf numFmtId="0" fontId="9" fillId="0" borderId="5" xfId="0" applyFont="1" applyBorder="1" applyAlignment="1" applyProtection="1">
      <alignment vertical="center"/>
    </xf>
    <xf numFmtId="0" fontId="22" fillId="0" borderId="7" xfId="0" quotePrefix="1" applyFont="1" applyBorder="1" applyAlignment="1" applyProtection="1">
      <alignment vertical="center"/>
    </xf>
    <xf numFmtId="0" fontId="23" fillId="9" borderId="0" xfId="0" applyFont="1" applyFill="1" applyAlignment="1" applyProtection="1">
      <alignment vertical="center"/>
    </xf>
    <xf numFmtId="9" fontId="23" fillId="9" borderId="0" xfId="4" applyFont="1" applyFill="1" applyAlignment="1" applyProtection="1">
      <alignment vertical="center"/>
    </xf>
    <xf numFmtId="0" fontId="25" fillId="15" borderId="11" xfId="0" applyFont="1" applyFill="1" applyBorder="1" applyAlignment="1" applyProtection="1">
      <alignment vertical="center"/>
      <protection locked="0"/>
    </xf>
    <xf numFmtId="0" fontId="27" fillId="15" borderId="1" xfId="0" applyFont="1" applyFill="1" applyBorder="1" applyAlignment="1" applyProtection="1">
      <alignment horizontal="center" vertical="center"/>
      <protection locked="0"/>
    </xf>
    <xf numFmtId="0" fontId="26" fillId="15" borderId="1" xfId="0" applyFont="1" applyFill="1" applyBorder="1" applyAlignment="1" applyProtection="1">
      <alignment vertical="center" wrapText="1"/>
      <protection locked="0"/>
    </xf>
    <xf numFmtId="0" fontId="27" fillId="15" borderId="2" xfId="0" applyFont="1" applyFill="1" applyBorder="1" applyAlignment="1" applyProtection="1">
      <alignment horizontal="center" vertical="center"/>
      <protection locked="0"/>
    </xf>
    <xf numFmtId="0" fontId="26" fillId="15" borderId="2" xfId="0" applyFont="1" applyFill="1" applyBorder="1" applyAlignment="1" applyProtection="1">
      <alignment vertical="center" wrapText="1"/>
      <protection locked="0"/>
    </xf>
    <xf numFmtId="0" fontId="27" fillId="15" borderId="3" xfId="0" applyFont="1" applyFill="1" applyBorder="1" applyAlignment="1" applyProtection="1">
      <alignment horizontal="center" vertical="center"/>
      <protection locked="0"/>
    </xf>
    <xf numFmtId="0" fontId="26" fillId="15" borderId="3" xfId="0" applyFont="1" applyFill="1" applyBorder="1" applyAlignment="1" applyProtection="1">
      <alignment vertical="center" wrapText="1"/>
      <protection locked="0"/>
    </xf>
    <xf numFmtId="0" fontId="28" fillId="15" borderId="1" xfId="0" applyFont="1" applyFill="1" applyBorder="1" applyAlignment="1" applyProtection="1">
      <alignment horizontal="left" vertical="center" wrapText="1"/>
      <protection locked="0"/>
    </xf>
    <xf numFmtId="0" fontId="28" fillId="15" borderId="2" xfId="0" applyFont="1" applyFill="1" applyBorder="1" applyAlignment="1" applyProtection="1">
      <alignment horizontal="left" vertical="center" wrapText="1"/>
      <protection locked="0"/>
    </xf>
    <xf numFmtId="0" fontId="28" fillId="15" borderId="3" xfId="0" applyFont="1" applyFill="1" applyBorder="1" applyAlignment="1" applyProtection="1">
      <alignment horizontal="left" vertical="center" wrapText="1"/>
      <protection locked="0"/>
    </xf>
    <xf numFmtId="0" fontId="33" fillId="0" borderId="0" xfId="6" applyFont="1" applyAlignment="1" applyProtection="1">
      <alignment vertical="center"/>
      <protection locked="0"/>
    </xf>
    <xf numFmtId="0" fontId="4" fillId="3" borderId="28"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18" fillId="5" borderId="14" xfId="1" quotePrefix="1" applyNumberFormat="1" applyFont="1" applyBorder="1" applyAlignment="1" applyProtection="1">
      <alignment horizontal="center" vertical="center" wrapText="1"/>
    </xf>
    <xf numFmtId="0" fontId="18" fillId="5" borderId="11" xfId="1" quotePrefix="1" applyNumberFormat="1" applyFont="1" applyBorder="1" applyAlignment="1" applyProtection="1">
      <alignment horizontal="center" vertical="center" wrapText="1"/>
    </xf>
    <xf numFmtId="0" fontId="37" fillId="0" borderId="0" xfId="0" applyFont="1" applyAlignment="1" applyProtection="1">
      <alignment vertical="center" wrapText="1"/>
    </xf>
    <xf numFmtId="0" fontId="18" fillId="5" borderId="38" xfId="1" quotePrefix="1" applyFont="1" applyBorder="1" applyAlignment="1" applyProtection="1">
      <alignment horizontal="center" vertical="center" wrapText="1"/>
    </xf>
    <xf numFmtId="0" fontId="25" fillId="15" borderId="11" xfId="0" applyNumberFormat="1" applyFont="1" applyFill="1" applyBorder="1" applyAlignment="1" applyProtection="1">
      <alignment vertical="center"/>
      <protection locked="0"/>
    </xf>
    <xf numFmtId="1" fontId="17" fillId="5" borderId="39" xfId="1" applyNumberFormat="1" applyFont="1" applyBorder="1" applyAlignment="1" applyProtection="1">
      <alignment horizontal="center" vertical="center" wrapText="1"/>
      <protection locked="0"/>
    </xf>
    <xf numFmtId="1" fontId="17" fillId="5" borderId="40" xfId="1" applyNumberFormat="1" applyFont="1" applyBorder="1" applyAlignment="1" applyProtection="1">
      <alignment horizontal="center" vertical="center" wrapText="1"/>
      <protection locked="0"/>
    </xf>
    <xf numFmtId="1" fontId="17" fillId="5" borderId="12" xfId="1" applyNumberFormat="1" applyFont="1" applyBorder="1" applyAlignment="1" applyProtection="1">
      <alignment horizontal="center" vertical="center" wrapText="1"/>
      <protection locked="0"/>
    </xf>
    <xf numFmtId="1" fontId="17" fillId="5" borderId="15" xfId="1" applyNumberFormat="1" applyFont="1" applyBorder="1" applyAlignment="1" applyProtection="1">
      <alignment horizontal="center" vertical="center" wrapText="1"/>
      <protection locked="0"/>
    </xf>
    <xf numFmtId="0" fontId="48" fillId="0" borderId="0" xfId="0" applyFont="1" applyBorder="1" applyAlignment="1" applyProtection="1">
      <alignment vertical="top"/>
    </xf>
    <xf numFmtId="0" fontId="47" fillId="0" borderId="0" xfId="0" applyFont="1" applyBorder="1" applyAlignment="1" applyProtection="1">
      <alignment vertical="top"/>
    </xf>
    <xf numFmtId="0" fontId="16" fillId="0" borderId="0" xfId="0" applyFont="1" applyAlignment="1" applyProtection="1">
      <alignment vertical="top"/>
    </xf>
    <xf numFmtId="0" fontId="34" fillId="0" borderId="0" xfId="0" applyFont="1" applyBorder="1" applyAlignment="1" applyProtection="1">
      <alignment vertical="top"/>
    </xf>
    <xf numFmtId="0" fontId="34" fillId="0" borderId="0" xfId="0" applyFont="1" applyBorder="1" applyAlignment="1" applyProtection="1">
      <alignment horizontal="left" vertical="top" wrapText="1"/>
    </xf>
    <xf numFmtId="0" fontId="41" fillId="0" borderId="0" xfId="0" applyFont="1" applyBorder="1" applyAlignment="1" applyProtection="1">
      <alignment horizontal="left" vertical="top" wrapText="1"/>
    </xf>
    <xf numFmtId="0" fontId="41" fillId="0" borderId="0" xfId="0" applyFont="1" applyBorder="1" applyAlignment="1" applyProtection="1">
      <alignment horizontal="justify" vertical="top" wrapText="1"/>
    </xf>
    <xf numFmtId="0" fontId="41" fillId="0" borderId="0" xfId="0" applyFont="1" applyAlignment="1" applyProtection="1">
      <alignment vertical="top"/>
    </xf>
    <xf numFmtId="0" fontId="41" fillId="0" borderId="0" xfId="0" applyFont="1" applyBorder="1" applyAlignment="1" applyProtection="1">
      <alignment vertical="top"/>
    </xf>
    <xf numFmtId="0" fontId="47" fillId="0" borderId="0" xfId="0" applyFont="1" applyBorder="1" applyAlignment="1" applyProtection="1">
      <alignment horizontal="right" vertical="top"/>
    </xf>
    <xf numFmtId="0" fontId="41" fillId="0" borderId="0" xfId="0" applyFont="1" applyBorder="1" applyAlignment="1" applyProtection="1">
      <alignment vertical="top" wrapText="1"/>
    </xf>
    <xf numFmtId="0" fontId="47" fillId="14" borderId="0" xfId="0" applyFont="1" applyFill="1" applyBorder="1" applyAlignment="1" applyProtection="1">
      <alignment horizontal="right" vertical="top"/>
    </xf>
    <xf numFmtId="0" fontId="47" fillId="0" borderId="0" xfId="0" applyFont="1" applyBorder="1" applyAlignment="1" applyProtection="1">
      <alignment horizontal="right" vertical="top" wrapText="1"/>
    </xf>
    <xf numFmtId="0" fontId="16" fillId="0" borderId="0" xfId="0" applyFont="1" applyBorder="1" applyAlignment="1" applyProtection="1">
      <alignment vertical="top" wrapText="1"/>
    </xf>
    <xf numFmtId="49" fontId="45" fillId="0" borderId="0" xfId="0" applyNumberFormat="1" applyFont="1" applyAlignment="1" applyProtection="1">
      <alignment horizontal="right" vertical="top" wrapText="1"/>
    </xf>
    <xf numFmtId="0" fontId="54" fillId="0" borderId="0" xfId="0" applyFont="1" applyBorder="1" applyAlignment="1" applyProtection="1">
      <alignment vertical="top" wrapText="1"/>
    </xf>
    <xf numFmtId="49" fontId="45" fillId="0" borderId="0" xfId="0" applyNumberFormat="1" applyFont="1" applyAlignment="1" applyProtection="1">
      <alignment horizontal="right" vertical="top"/>
    </xf>
    <xf numFmtId="0" fontId="43" fillId="0" borderId="6" xfId="0" applyFont="1" applyBorder="1" applyAlignment="1" applyProtection="1">
      <alignment vertical="top" wrapText="1"/>
    </xf>
    <xf numFmtId="0" fontId="34" fillId="0" borderId="0" xfId="0" applyFont="1" applyAlignment="1" applyProtection="1">
      <alignment vertical="top"/>
    </xf>
    <xf numFmtId="0" fontId="4" fillId="8" borderId="1" xfId="5" applyFont="1" applyBorder="1" applyAlignment="1" applyProtection="1">
      <alignment horizontal="left" vertical="center" wrapText="1"/>
      <protection locked="0"/>
    </xf>
    <xf numFmtId="0" fontId="4" fillId="8" borderId="2" xfId="5" applyFont="1" applyBorder="1" applyAlignment="1" applyProtection="1">
      <alignment horizontal="left" vertical="center" wrapText="1"/>
      <protection locked="0"/>
    </xf>
    <xf numFmtId="0" fontId="4" fillId="8" borderId="3" xfId="5" applyFont="1" applyBorder="1" applyAlignment="1" applyProtection="1">
      <alignment horizontal="left" vertical="center" wrapText="1"/>
      <protection locked="0"/>
    </xf>
    <xf numFmtId="0" fontId="20" fillId="0" borderId="0" xfId="0" applyFont="1" applyAlignment="1" applyProtection="1">
      <alignment vertical="center"/>
      <protection locked="0"/>
    </xf>
    <xf numFmtId="0" fontId="41" fillId="0" borderId="0" xfId="0" applyFont="1" applyBorder="1" applyAlignment="1" applyProtection="1">
      <alignment horizontal="left" vertical="top" wrapText="1"/>
    </xf>
    <xf numFmtId="0" fontId="45" fillId="0" borderId="0" xfId="0" applyFont="1" applyBorder="1" applyAlignment="1" applyProtection="1">
      <alignment vertical="top" wrapText="1"/>
    </xf>
    <xf numFmtId="0" fontId="47" fillId="0" borderId="0" xfId="0" applyFont="1" applyBorder="1" applyAlignment="1" applyProtection="1">
      <alignment vertical="top" wrapText="1"/>
    </xf>
    <xf numFmtId="0" fontId="49" fillId="16" borderId="0" xfId="0" applyFont="1" applyFill="1" applyBorder="1" applyAlignment="1" applyProtection="1">
      <alignment vertical="top"/>
    </xf>
    <xf numFmtId="0" fontId="49" fillId="17" borderId="0" xfId="0" applyFont="1" applyFill="1" applyBorder="1" applyAlignment="1" applyProtection="1">
      <alignment horizontal="left" vertical="top"/>
    </xf>
    <xf numFmtId="0" fontId="9" fillId="0" borderId="17" xfId="0" quotePrefix="1" applyFont="1" applyBorder="1" applyAlignment="1" applyProtection="1">
      <alignment horizontal="left" vertical="center" wrapText="1"/>
    </xf>
    <xf numFmtId="0" fontId="9" fillId="0" borderId="18" xfId="0" quotePrefix="1" applyFont="1" applyBorder="1" applyAlignment="1" applyProtection="1">
      <alignment horizontal="left" vertical="center" wrapText="1"/>
    </xf>
    <xf numFmtId="0" fontId="9" fillId="0" borderId="12" xfId="0" quotePrefix="1" applyFont="1" applyBorder="1" applyAlignment="1" applyProtection="1">
      <alignment horizontal="left" vertical="center" wrapText="1"/>
    </xf>
    <xf numFmtId="0" fontId="9" fillId="0" borderId="13" xfId="0" quotePrefix="1" applyFont="1" applyBorder="1" applyAlignment="1" applyProtection="1">
      <alignment horizontal="left" vertical="center" wrapText="1"/>
    </xf>
    <xf numFmtId="0" fontId="9" fillId="0" borderId="15" xfId="0" quotePrefix="1" applyFont="1" applyBorder="1" applyAlignment="1" applyProtection="1">
      <alignment horizontal="left" vertical="center" wrapText="1"/>
    </xf>
    <xf numFmtId="0" fontId="9" fillId="0" borderId="16" xfId="0" quotePrefix="1" applyFont="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15" xfId="0" quotePrefix="1" applyFont="1" applyFill="1" applyBorder="1" applyAlignment="1" applyProtection="1">
      <alignment horizontal="left" vertical="center" wrapText="1"/>
    </xf>
    <xf numFmtId="0" fontId="9" fillId="0" borderId="16" xfId="0" quotePrefix="1" applyFont="1" applyFill="1" applyBorder="1" applyAlignment="1" applyProtection="1">
      <alignment horizontal="left" vertical="center" wrapText="1"/>
    </xf>
    <xf numFmtId="0" fontId="9" fillId="0" borderId="12" xfId="0" quotePrefix="1" applyFont="1" applyFill="1" applyBorder="1" applyAlignment="1" applyProtection="1">
      <alignment horizontal="left" vertical="center" wrapText="1"/>
    </xf>
    <xf numFmtId="0" fontId="9" fillId="0" borderId="13" xfId="0" quotePrefix="1" applyFont="1" applyFill="1" applyBorder="1" applyAlignment="1" applyProtection="1">
      <alignment horizontal="left" vertical="center" wrapText="1"/>
    </xf>
    <xf numFmtId="1" fontId="10" fillId="6" borderId="19" xfId="2" applyNumberFormat="1" applyFont="1" applyBorder="1" applyAlignment="1" applyProtection="1">
      <alignment horizontal="center" vertical="center" wrapText="1"/>
    </xf>
    <xf numFmtId="1" fontId="10" fillId="6" borderId="27" xfId="2" applyNumberFormat="1" applyFont="1" applyBorder="1" applyAlignment="1" applyProtection="1">
      <alignment horizontal="center" vertical="center" wrapText="1"/>
    </xf>
    <xf numFmtId="1" fontId="10" fillId="6" borderId="8" xfId="2" applyNumberFormat="1" applyFont="1" applyBorder="1" applyAlignment="1" applyProtection="1">
      <alignment horizontal="center" vertical="center" wrapText="1"/>
    </xf>
    <xf numFmtId="0" fontId="10" fillId="7" borderId="26" xfId="3" applyFont="1" applyBorder="1" applyAlignment="1" applyProtection="1">
      <alignment horizontal="center" vertical="center" wrapText="1"/>
    </xf>
    <xf numFmtId="0" fontId="10" fillId="7" borderId="27" xfId="3" applyFont="1" applyBorder="1" applyAlignment="1" applyProtection="1">
      <alignment horizontal="center" vertical="center" wrapText="1"/>
    </xf>
    <xf numFmtId="0" fontId="10" fillId="7" borderId="8" xfId="3" applyFont="1" applyBorder="1" applyAlignment="1" applyProtection="1">
      <alignment horizontal="center" vertical="center" wrapText="1"/>
    </xf>
    <xf numFmtId="0" fontId="3" fillId="3" borderId="18"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protection locked="0"/>
    </xf>
    <xf numFmtId="0" fontId="56" fillId="0" borderId="34" xfId="0" applyFont="1" applyBorder="1" applyAlignment="1" applyProtection="1">
      <alignment vertical="center"/>
      <protection locked="0"/>
    </xf>
  </cellXfs>
  <cellStyles count="7">
    <cellStyle name="20 % - Accent2" xfId="1" builtinId="34"/>
    <cellStyle name="40 % - Accent2" xfId="2" builtinId="35"/>
    <cellStyle name="Lien hypertexte" xfId="6" builtinId="8"/>
    <cellStyle name="Neutre" xfId="3" builtinId="28"/>
    <cellStyle name="Normal" xfId="0" builtinId="0"/>
    <cellStyle name="Pourcentage" xfId="4" builtinId="5"/>
    <cellStyle name="Satisfaisant" xfId="5" builtinId="26"/>
  </cellStyles>
  <dxfs count="0"/>
  <tableStyles count="0" defaultTableStyle="TableStyleMedium2" defaultPivotStyle="PivotStyleLight16"/>
  <colors>
    <mruColors>
      <color rgb="FF9900CC"/>
      <color rgb="FF9900FF"/>
      <color rgb="FF6600FF"/>
      <color rgb="FFFF9999"/>
      <color rgb="FFFF6B64"/>
      <color rgb="FFFFFF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0-D11B-494B-9322-EC46306A1E40}"/>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1-D11B-494B-9322-EC46306A1E40}"/>
              </c:ext>
            </c:extLst>
          </c:dPt>
          <c:dPt>
            <c:idx val="2"/>
            <c:invertIfNegative val="0"/>
            <c:bubble3D val="0"/>
            <c:spPr>
              <a:solidFill>
                <a:srgbClr val="FF99CC"/>
              </a:solidFill>
              <a:ln w="25400">
                <a:noFill/>
              </a:ln>
            </c:spPr>
            <c:extLst>
              <c:ext xmlns:c16="http://schemas.microsoft.com/office/drawing/2014/chart" uri="{C3380CC4-5D6E-409C-BE32-E72D297353CC}">
                <c16:uniqueId val="{00000002-D11B-494B-9322-EC46306A1E40}"/>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1B-494B-9322-EC46306A1E40}"/>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1B-494B-9322-EC46306A1E40}"/>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1B-494B-9322-EC46306A1E4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Résultats!$C$24:$C$25</c:f>
              <c:strCache>
                <c:ptCount val="2"/>
                <c:pt idx="0">
                  <c:v>Oui</c:v>
                </c:pt>
                <c:pt idx="1">
                  <c:v>Non</c:v>
                </c:pt>
              </c:strCache>
            </c:strRef>
          </c:cat>
          <c:val>
            <c:numRef>
              <c:f>Résultats!$E$24:$E$25</c:f>
              <c:numCache>
                <c:formatCode>0.0%</c:formatCode>
                <c:ptCount val="2"/>
                <c:pt idx="0">
                  <c:v>0</c:v>
                </c:pt>
                <c:pt idx="1">
                  <c:v>0</c:v>
                </c:pt>
              </c:numCache>
            </c:numRef>
          </c:val>
          <c:extLst>
            <c:ext xmlns:c16="http://schemas.microsoft.com/office/drawing/2014/chart" uri="{C3380CC4-5D6E-409C-BE32-E72D297353CC}">
              <c16:uniqueId val="{00000003-D11B-494B-9322-EC46306A1E40}"/>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2D45-4838-8C29-5883E49AFF0F}"/>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2D45-4838-8C29-5883E49AFF0F}"/>
              </c:ext>
            </c:extLst>
          </c:dPt>
          <c:dPt>
            <c:idx val="2"/>
            <c:invertIfNegative val="0"/>
            <c:bubble3D val="0"/>
            <c:spPr>
              <a:solidFill>
                <a:srgbClr val="FF99CC"/>
              </a:solidFill>
              <a:ln w="25400">
                <a:noFill/>
              </a:ln>
            </c:spPr>
            <c:extLst>
              <c:ext xmlns:c16="http://schemas.microsoft.com/office/drawing/2014/chart" uri="{C3380CC4-5D6E-409C-BE32-E72D297353CC}">
                <c16:uniqueId val="{00000005-2D45-4838-8C29-5883E49AFF0F}"/>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5-4838-8C29-5883E49AFF0F}"/>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5-4838-8C29-5883E49AFF0F}"/>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5-4838-8C29-5883E49AFF0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Résultats!$C$88:$C$89</c:f>
              <c:strCache>
                <c:ptCount val="2"/>
                <c:pt idx="0">
                  <c:v>Oui</c:v>
                </c:pt>
                <c:pt idx="1">
                  <c:v>Non</c:v>
                </c:pt>
              </c:strCache>
            </c:strRef>
          </c:cat>
          <c:val>
            <c:numRef>
              <c:f>Résultats!$E$88:$E$89</c:f>
              <c:numCache>
                <c:formatCode>0.0%</c:formatCode>
                <c:ptCount val="2"/>
                <c:pt idx="0">
                  <c:v>0</c:v>
                </c:pt>
                <c:pt idx="1">
                  <c:v>0</c:v>
                </c:pt>
              </c:numCache>
            </c:numRef>
          </c:val>
          <c:extLst>
            <c:ext xmlns:c16="http://schemas.microsoft.com/office/drawing/2014/chart" uri="{C3380CC4-5D6E-409C-BE32-E72D297353CC}">
              <c16:uniqueId val="{00000006-2D45-4838-8C29-5883E49AFF0F}"/>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0133-4CBB-A0F9-74D33FB138B7}"/>
              </c:ext>
            </c:extLst>
          </c:dPt>
          <c:dPt>
            <c:idx val="1"/>
            <c:invertIfNegative val="0"/>
            <c:bubble3D val="0"/>
            <c:spPr>
              <a:solidFill>
                <a:srgbClr val="FF9999"/>
              </a:solidFill>
              <a:ln w="25400">
                <a:noFill/>
              </a:ln>
            </c:spPr>
            <c:extLst>
              <c:ext xmlns:c16="http://schemas.microsoft.com/office/drawing/2014/chart" uri="{C3380CC4-5D6E-409C-BE32-E72D297353CC}">
                <c16:uniqueId val="{00000003-0133-4CBB-A0F9-74D33FB138B7}"/>
              </c:ext>
            </c:extLst>
          </c:dPt>
          <c:dPt>
            <c:idx val="2"/>
            <c:invertIfNegative val="0"/>
            <c:bubble3D val="0"/>
            <c:spPr>
              <a:solidFill>
                <a:srgbClr val="FF99CC"/>
              </a:solidFill>
              <a:ln w="25400">
                <a:noFill/>
              </a:ln>
            </c:spPr>
            <c:extLst>
              <c:ext xmlns:c16="http://schemas.microsoft.com/office/drawing/2014/chart" uri="{C3380CC4-5D6E-409C-BE32-E72D297353CC}">
                <c16:uniqueId val="{00000005-0133-4CBB-A0F9-74D33FB138B7}"/>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33-4CBB-A0F9-74D33FB138B7}"/>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33-4CBB-A0F9-74D33FB138B7}"/>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33-4CBB-A0F9-74D33FB138B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Résultats!$C$99:$C$100</c:f>
              <c:strCache>
                <c:ptCount val="2"/>
                <c:pt idx="0">
                  <c:v>Oui</c:v>
                </c:pt>
                <c:pt idx="1">
                  <c:v>Non</c:v>
                </c:pt>
              </c:strCache>
            </c:strRef>
          </c:cat>
          <c:val>
            <c:numRef>
              <c:f>Résultats!$E$99:$E$100</c:f>
              <c:numCache>
                <c:formatCode>0.0%</c:formatCode>
                <c:ptCount val="2"/>
                <c:pt idx="0">
                  <c:v>0</c:v>
                </c:pt>
                <c:pt idx="1">
                  <c:v>0</c:v>
                </c:pt>
              </c:numCache>
            </c:numRef>
          </c:val>
          <c:extLst>
            <c:ext xmlns:c16="http://schemas.microsoft.com/office/drawing/2014/chart" uri="{C3380CC4-5D6E-409C-BE32-E72D297353CC}">
              <c16:uniqueId val="{00000006-0133-4CBB-A0F9-74D33FB138B7}"/>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C406-4D7D-8620-A51DF5321191}"/>
              </c:ext>
            </c:extLst>
          </c:dPt>
          <c:dPt>
            <c:idx val="1"/>
            <c:invertIfNegative val="0"/>
            <c:bubble3D val="0"/>
            <c:spPr>
              <a:solidFill>
                <a:srgbClr val="FF9999"/>
              </a:solidFill>
              <a:ln w="25400">
                <a:noFill/>
              </a:ln>
            </c:spPr>
            <c:extLst>
              <c:ext xmlns:c16="http://schemas.microsoft.com/office/drawing/2014/chart" uri="{C3380CC4-5D6E-409C-BE32-E72D297353CC}">
                <c16:uniqueId val="{00000003-C406-4D7D-8620-A51DF5321191}"/>
              </c:ext>
            </c:extLst>
          </c:dPt>
          <c:dPt>
            <c:idx val="2"/>
            <c:invertIfNegative val="0"/>
            <c:bubble3D val="0"/>
            <c:spPr>
              <a:solidFill>
                <a:srgbClr val="FF99CC"/>
              </a:solidFill>
              <a:ln w="25400">
                <a:noFill/>
              </a:ln>
            </c:spPr>
            <c:extLst>
              <c:ext xmlns:c16="http://schemas.microsoft.com/office/drawing/2014/chart" uri="{C3380CC4-5D6E-409C-BE32-E72D297353CC}">
                <c16:uniqueId val="{00000005-C406-4D7D-8620-A51DF5321191}"/>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06-4D7D-8620-A51DF5321191}"/>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06-4D7D-8620-A51DF5321191}"/>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06-4D7D-8620-A51DF532119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Résultats!$C$107:$C$108</c:f>
              <c:strCache>
                <c:ptCount val="2"/>
                <c:pt idx="0">
                  <c:v>Oui</c:v>
                </c:pt>
                <c:pt idx="1">
                  <c:v>Non</c:v>
                </c:pt>
              </c:strCache>
            </c:strRef>
          </c:cat>
          <c:val>
            <c:numRef>
              <c:f>Résultats!$E$107:$E$108</c:f>
              <c:numCache>
                <c:formatCode>0.0%</c:formatCode>
                <c:ptCount val="2"/>
                <c:pt idx="0">
                  <c:v>0</c:v>
                </c:pt>
                <c:pt idx="1">
                  <c:v>0</c:v>
                </c:pt>
              </c:numCache>
            </c:numRef>
          </c:val>
          <c:extLst>
            <c:ext xmlns:c16="http://schemas.microsoft.com/office/drawing/2014/chart" uri="{C3380CC4-5D6E-409C-BE32-E72D297353CC}">
              <c16:uniqueId val="{00000006-C406-4D7D-8620-A51DF5321191}"/>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89D3-41E3-8620-473FF69FA25D}"/>
              </c:ext>
            </c:extLst>
          </c:dPt>
          <c:dPt>
            <c:idx val="1"/>
            <c:invertIfNegative val="0"/>
            <c:bubble3D val="0"/>
            <c:spPr>
              <a:solidFill>
                <a:srgbClr val="FF9999"/>
              </a:solidFill>
              <a:ln w="25400">
                <a:noFill/>
              </a:ln>
            </c:spPr>
            <c:extLst>
              <c:ext xmlns:c16="http://schemas.microsoft.com/office/drawing/2014/chart" uri="{C3380CC4-5D6E-409C-BE32-E72D297353CC}">
                <c16:uniqueId val="{00000003-89D3-41E3-8620-473FF69FA25D}"/>
              </c:ext>
            </c:extLst>
          </c:dPt>
          <c:dPt>
            <c:idx val="2"/>
            <c:invertIfNegative val="0"/>
            <c:bubble3D val="0"/>
            <c:spPr>
              <a:solidFill>
                <a:srgbClr val="FF99CC"/>
              </a:solidFill>
              <a:ln w="25400">
                <a:noFill/>
              </a:ln>
            </c:spPr>
            <c:extLst>
              <c:ext xmlns:c16="http://schemas.microsoft.com/office/drawing/2014/chart" uri="{C3380CC4-5D6E-409C-BE32-E72D297353CC}">
                <c16:uniqueId val="{00000005-89D3-41E3-8620-473FF69FA25D}"/>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D3-41E3-8620-473FF69FA25D}"/>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D3-41E3-8620-473FF69FA25D}"/>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D3-41E3-8620-473FF69FA25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Résultats!$C$115:$C$116</c:f>
              <c:strCache>
                <c:ptCount val="2"/>
                <c:pt idx="0">
                  <c:v>Oui</c:v>
                </c:pt>
                <c:pt idx="1">
                  <c:v>Non</c:v>
                </c:pt>
              </c:strCache>
            </c:strRef>
          </c:cat>
          <c:val>
            <c:numRef>
              <c:f>Résultats!$E$115:$E$116</c:f>
              <c:numCache>
                <c:formatCode>0.0%</c:formatCode>
                <c:ptCount val="2"/>
                <c:pt idx="0">
                  <c:v>0</c:v>
                </c:pt>
                <c:pt idx="1">
                  <c:v>0</c:v>
                </c:pt>
              </c:numCache>
            </c:numRef>
          </c:val>
          <c:extLst>
            <c:ext xmlns:c16="http://schemas.microsoft.com/office/drawing/2014/chart" uri="{C3380CC4-5D6E-409C-BE32-E72D297353CC}">
              <c16:uniqueId val="{00000006-89D3-41E3-8620-473FF69FA25D}"/>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DE06-473A-91F0-3554D5964795}"/>
              </c:ext>
            </c:extLst>
          </c:dPt>
          <c:dPt>
            <c:idx val="1"/>
            <c:invertIfNegative val="0"/>
            <c:bubble3D val="0"/>
            <c:spPr>
              <a:solidFill>
                <a:srgbClr val="FF9999"/>
              </a:solidFill>
              <a:ln w="25400">
                <a:noFill/>
              </a:ln>
            </c:spPr>
            <c:extLst>
              <c:ext xmlns:c16="http://schemas.microsoft.com/office/drawing/2014/chart" uri="{C3380CC4-5D6E-409C-BE32-E72D297353CC}">
                <c16:uniqueId val="{00000003-DE06-473A-91F0-3554D5964795}"/>
              </c:ext>
            </c:extLst>
          </c:dPt>
          <c:dPt>
            <c:idx val="2"/>
            <c:invertIfNegative val="0"/>
            <c:bubble3D val="0"/>
            <c:spPr>
              <a:solidFill>
                <a:srgbClr val="FF99CC"/>
              </a:solidFill>
              <a:ln w="25400">
                <a:noFill/>
              </a:ln>
            </c:spPr>
            <c:extLst>
              <c:ext xmlns:c16="http://schemas.microsoft.com/office/drawing/2014/chart" uri="{C3380CC4-5D6E-409C-BE32-E72D297353CC}">
                <c16:uniqueId val="{00000005-DE06-473A-91F0-3554D5964795}"/>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06-473A-91F0-3554D5964795}"/>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06-473A-91F0-3554D5964795}"/>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06-473A-91F0-3554D596479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Résultats!$C$123:$C$124</c:f>
              <c:strCache>
                <c:ptCount val="2"/>
                <c:pt idx="0">
                  <c:v>Oui</c:v>
                </c:pt>
                <c:pt idx="1">
                  <c:v>Non</c:v>
                </c:pt>
              </c:strCache>
            </c:strRef>
          </c:cat>
          <c:val>
            <c:numRef>
              <c:f>Résultats!$E$123:$E$124</c:f>
              <c:numCache>
                <c:formatCode>0.0%</c:formatCode>
                <c:ptCount val="2"/>
                <c:pt idx="0">
                  <c:v>0</c:v>
                </c:pt>
                <c:pt idx="1">
                  <c:v>0</c:v>
                </c:pt>
              </c:numCache>
            </c:numRef>
          </c:val>
          <c:extLst>
            <c:ext xmlns:c16="http://schemas.microsoft.com/office/drawing/2014/chart" uri="{C3380CC4-5D6E-409C-BE32-E72D297353CC}">
              <c16:uniqueId val="{00000006-DE06-473A-91F0-3554D5964795}"/>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2923-4B91-82B9-1661DFA90C41}"/>
              </c:ext>
            </c:extLst>
          </c:dPt>
          <c:dPt>
            <c:idx val="1"/>
            <c:invertIfNegative val="0"/>
            <c:bubble3D val="0"/>
            <c:spPr>
              <a:solidFill>
                <a:srgbClr val="FF9999"/>
              </a:solidFill>
              <a:ln w="25400">
                <a:noFill/>
              </a:ln>
            </c:spPr>
            <c:extLst>
              <c:ext xmlns:c16="http://schemas.microsoft.com/office/drawing/2014/chart" uri="{C3380CC4-5D6E-409C-BE32-E72D297353CC}">
                <c16:uniqueId val="{00000003-2923-4B91-82B9-1661DFA90C41}"/>
              </c:ext>
            </c:extLst>
          </c:dPt>
          <c:dPt>
            <c:idx val="2"/>
            <c:invertIfNegative val="0"/>
            <c:bubble3D val="0"/>
            <c:spPr>
              <a:solidFill>
                <a:srgbClr val="FF99CC"/>
              </a:solidFill>
              <a:ln w="25400">
                <a:noFill/>
              </a:ln>
            </c:spPr>
            <c:extLst>
              <c:ext xmlns:c16="http://schemas.microsoft.com/office/drawing/2014/chart" uri="{C3380CC4-5D6E-409C-BE32-E72D297353CC}">
                <c16:uniqueId val="{00000005-2923-4B91-82B9-1661DFA90C41}"/>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23-4B91-82B9-1661DFA90C41}"/>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23-4B91-82B9-1661DFA90C41}"/>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23-4B91-82B9-1661DFA90C4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Résultats!$C$131:$C$132</c:f>
              <c:strCache>
                <c:ptCount val="2"/>
                <c:pt idx="0">
                  <c:v>Oui</c:v>
                </c:pt>
                <c:pt idx="1">
                  <c:v>Non</c:v>
                </c:pt>
              </c:strCache>
            </c:strRef>
          </c:cat>
          <c:val>
            <c:numRef>
              <c:f>Résultats!$E$131:$E$132</c:f>
              <c:numCache>
                <c:formatCode>0.0%</c:formatCode>
                <c:ptCount val="2"/>
                <c:pt idx="0">
                  <c:v>0</c:v>
                </c:pt>
                <c:pt idx="1">
                  <c:v>0</c:v>
                </c:pt>
              </c:numCache>
            </c:numRef>
          </c:val>
          <c:extLst>
            <c:ext xmlns:c16="http://schemas.microsoft.com/office/drawing/2014/chart" uri="{C3380CC4-5D6E-409C-BE32-E72D297353CC}">
              <c16:uniqueId val="{00000006-2923-4B91-82B9-1661DFA90C41}"/>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3CBC-4240-A314-0422038B4E8F}"/>
              </c:ext>
            </c:extLst>
          </c:dPt>
          <c:dPt>
            <c:idx val="1"/>
            <c:invertIfNegative val="0"/>
            <c:bubble3D val="0"/>
            <c:spPr>
              <a:solidFill>
                <a:srgbClr val="FF9999"/>
              </a:solidFill>
              <a:ln w="25400">
                <a:noFill/>
              </a:ln>
            </c:spPr>
            <c:extLst>
              <c:ext xmlns:c16="http://schemas.microsoft.com/office/drawing/2014/chart" uri="{C3380CC4-5D6E-409C-BE32-E72D297353CC}">
                <c16:uniqueId val="{00000003-3CBC-4240-A314-0422038B4E8F}"/>
              </c:ext>
            </c:extLst>
          </c:dPt>
          <c:dPt>
            <c:idx val="2"/>
            <c:invertIfNegative val="0"/>
            <c:bubble3D val="0"/>
            <c:spPr>
              <a:solidFill>
                <a:srgbClr val="FF99CC"/>
              </a:solidFill>
              <a:ln w="25400">
                <a:noFill/>
              </a:ln>
            </c:spPr>
            <c:extLst>
              <c:ext xmlns:c16="http://schemas.microsoft.com/office/drawing/2014/chart" uri="{C3380CC4-5D6E-409C-BE32-E72D297353CC}">
                <c16:uniqueId val="{00000005-3CBC-4240-A314-0422038B4E8F}"/>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BC-4240-A314-0422038B4E8F}"/>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BC-4240-A314-0422038B4E8F}"/>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BC-4240-A314-0422038B4E8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Résultats!$C$139:$C$140</c:f>
              <c:strCache>
                <c:ptCount val="2"/>
                <c:pt idx="0">
                  <c:v>Oui</c:v>
                </c:pt>
                <c:pt idx="1">
                  <c:v>Non</c:v>
                </c:pt>
              </c:strCache>
            </c:strRef>
          </c:cat>
          <c:val>
            <c:numRef>
              <c:f>Résultats!$E$139:$E$140</c:f>
              <c:numCache>
                <c:formatCode>0.0%</c:formatCode>
                <c:ptCount val="2"/>
                <c:pt idx="0">
                  <c:v>0</c:v>
                </c:pt>
                <c:pt idx="1">
                  <c:v>0</c:v>
                </c:pt>
              </c:numCache>
            </c:numRef>
          </c:val>
          <c:extLst>
            <c:ext xmlns:c16="http://schemas.microsoft.com/office/drawing/2014/chart" uri="{C3380CC4-5D6E-409C-BE32-E72D297353CC}">
              <c16:uniqueId val="{00000006-3CBC-4240-A314-0422038B4E8F}"/>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6CAB-4A05-A661-1BC0848E3DBF}"/>
              </c:ext>
            </c:extLst>
          </c:dPt>
          <c:dPt>
            <c:idx val="1"/>
            <c:invertIfNegative val="0"/>
            <c:bubble3D val="0"/>
            <c:spPr>
              <a:solidFill>
                <a:srgbClr val="FF9999"/>
              </a:solidFill>
              <a:ln w="25400">
                <a:noFill/>
              </a:ln>
            </c:spPr>
            <c:extLst>
              <c:ext xmlns:c16="http://schemas.microsoft.com/office/drawing/2014/chart" uri="{C3380CC4-5D6E-409C-BE32-E72D297353CC}">
                <c16:uniqueId val="{00000003-6CAB-4A05-A661-1BC0848E3DBF}"/>
              </c:ext>
            </c:extLst>
          </c:dPt>
          <c:dPt>
            <c:idx val="2"/>
            <c:invertIfNegative val="0"/>
            <c:bubble3D val="0"/>
            <c:spPr>
              <a:solidFill>
                <a:srgbClr val="FF99CC"/>
              </a:solidFill>
              <a:ln w="25400">
                <a:noFill/>
              </a:ln>
            </c:spPr>
            <c:extLst>
              <c:ext xmlns:c16="http://schemas.microsoft.com/office/drawing/2014/chart" uri="{C3380CC4-5D6E-409C-BE32-E72D297353CC}">
                <c16:uniqueId val="{00000005-6CAB-4A05-A661-1BC0848E3DBF}"/>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AB-4A05-A661-1BC0848E3DBF}"/>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AB-4A05-A661-1BC0848E3DBF}"/>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AB-4A05-A661-1BC0848E3DB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Résultats!$C$163:$C$164</c:f>
              <c:strCache>
                <c:ptCount val="2"/>
                <c:pt idx="0">
                  <c:v>Oui</c:v>
                </c:pt>
                <c:pt idx="1">
                  <c:v>Non</c:v>
                </c:pt>
              </c:strCache>
            </c:strRef>
          </c:cat>
          <c:val>
            <c:numRef>
              <c:f>Résultats!$E$163:$E$164</c:f>
              <c:numCache>
                <c:formatCode>0.0%</c:formatCode>
                <c:ptCount val="2"/>
                <c:pt idx="0">
                  <c:v>0</c:v>
                </c:pt>
                <c:pt idx="1">
                  <c:v>0</c:v>
                </c:pt>
              </c:numCache>
            </c:numRef>
          </c:val>
          <c:extLst>
            <c:ext xmlns:c16="http://schemas.microsoft.com/office/drawing/2014/chart" uri="{C3380CC4-5D6E-409C-BE32-E72D297353CC}">
              <c16:uniqueId val="{00000006-6CAB-4A05-A661-1BC0848E3DBF}"/>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A969-41B6-BCAE-EE20C03C56BF}"/>
              </c:ext>
            </c:extLst>
          </c:dPt>
          <c:dPt>
            <c:idx val="1"/>
            <c:invertIfNegative val="0"/>
            <c:bubble3D val="0"/>
            <c:spPr>
              <a:solidFill>
                <a:srgbClr val="FF9999"/>
              </a:solidFill>
              <a:ln w="25400">
                <a:noFill/>
              </a:ln>
            </c:spPr>
            <c:extLst>
              <c:ext xmlns:c16="http://schemas.microsoft.com/office/drawing/2014/chart" uri="{C3380CC4-5D6E-409C-BE32-E72D297353CC}">
                <c16:uniqueId val="{00000003-A969-41B6-BCAE-EE20C03C56BF}"/>
              </c:ext>
            </c:extLst>
          </c:dPt>
          <c:dPt>
            <c:idx val="2"/>
            <c:invertIfNegative val="0"/>
            <c:bubble3D val="0"/>
            <c:spPr>
              <a:solidFill>
                <a:srgbClr val="FF99CC"/>
              </a:solidFill>
              <a:ln w="25400">
                <a:noFill/>
              </a:ln>
            </c:spPr>
            <c:extLst>
              <c:ext xmlns:c16="http://schemas.microsoft.com/office/drawing/2014/chart" uri="{C3380CC4-5D6E-409C-BE32-E72D297353CC}">
                <c16:uniqueId val="{00000005-A969-41B6-BCAE-EE20C03C56BF}"/>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69-41B6-BCAE-EE20C03C56BF}"/>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69-41B6-BCAE-EE20C03C56BF}"/>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69-41B6-BCAE-EE20C03C56B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Résultats!$C$171:$C$172</c:f>
              <c:strCache>
                <c:ptCount val="2"/>
                <c:pt idx="0">
                  <c:v>Oui</c:v>
                </c:pt>
                <c:pt idx="1">
                  <c:v>Non</c:v>
                </c:pt>
              </c:strCache>
            </c:strRef>
          </c:cat>
          <c:val>
            <c:numRef>
              <c:f>Résultats!$E$171:$E$172</c:f>
              <c:numCache>
                <c:formatCode>0.0%</c:formatCode>
                <c:ptCount val="2"/>
                <c:pt idx="0">
                  <c:v>0</c:v>
                </c:pt>
                <c:pt idx="1">
                  <c:v>0</c:v>
                </c:pt>
              </c:numCache>
            </c:numRef>
          </c:val>
          <c:extLst>
            <c:ext xmlns:c16="http://schemas.microsoft.com/office/drawing/2014/chart" uri="{C3380CC4-5D6E-409C-BE32-E72D297353CC}">
              <c16:uniqueId val="{00000006-A969-41B6-BCAE-EE20C03C56BF}"/>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9963-4ACA-8EE4-CECA5154F9BA}"/>
              </c:ext>
            </c:extLst>
          </c:dPt>
          <c:dPt>
            <c:idx val="1"/>
            <c:invertIfNegative val="0"/>
            <c:bubble3D val="0"/>
            <c:spPr>
              <a:solidFill>
                <a:srgbClr val="FF9999"/>
              </a:solidFill>
              <a:ln w="25400">
                <a:noFill/>
              </a:ln>
            </c:spPr>
            <c:extLst>
              <c:ext xmlns:c16="http://schemas.microsoft.com/office/drawing/2014/chart" uri="{C3380CC4-5D6E-409C-BE32-E72D297353CC}">
                <c16:uniqueId val="{00000003-9963-4ACA-8EE4-CECA5154F9BA}"/>
              </c:ext>
            </c:extLst>
          </c:dPt>
          <c:dPt>
            <c:idx val="2"/>
            <c:invertIfNegative val="0"/>
            <c:bubble3D val="0"/>
            <c:spPr>
              <a:solidFill>
                <a:srgbClr val="FF99CC"/>
              </a:solidFill>
              <a:ln w="25400">
                <a:noFill/>
              </a:ln>
            </c:spPr>
            <c:extLst>
              <c:ext xmlns:c16="http://schemas.microsoft.com/office/drawing/2014/chart" uri="{C3380CC4-5D6E-409C-BE32-E72D297353CC}">
                <c16:uniqueId val="{00000005-9963-4ACA-8EE4-CECA5154F9BA}"/>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63-4ACA-8EE4-CECA5154F9BA}"/>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63-4ACA-8EE4-CECA5154F9BA}"/>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63-4ACA-8EE4-CECA5154F9B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Résultats!$C$179:$C$180</c:f>
              <c:strCache>
                <c:ptCount val="2"/>
                <c:pt idx="0">
                  <c:v>Oui</c:v>
                </c:pt>
                <c:pt idx="1">
                  <c:v>Non</c:v>
                </c:pt>
              </c:strCache>
            </c:strRef>
          </c:cat>
          <c:val>
            <c:numRef>
              <c:f>Résultats!$E$179:$E$180</c:f>
              <c:numCache>
                <c:formatCode>0.0%</c:formatCode>
                <c:ptCount val="2"/>
                <c:pt idx="0">
                  <c:v>0</c:v>
                </c:pt>
                <c:pt idx="1">
                  <c:v>0</c:v>
                </c:pt>
              </c:numCache>
            </c:numRef>
          </c:val>
          <c:extLst>
            <c:ext xmlns:c16="http://schemas.microsoft.com/office/drawing/2014/chart" uri="{C3380CC4-5D6E-409C-BE32-E72D297353CC}">
              <c16:uniqueId val="{00000006-9963-4ACA-8EE4-CECA5154F9BA}"/>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barChart>
        <c:barDir val="bar"/>
        <c:grouping val="clustered"/>
        <c:varyColors val="0"/>
        <c:ser>
          <c:idx val="0"/>
          <c:order val="0"/>
          <c:tx>
            <c:strRef>
              <c:f>'Structure - Unité de Chirurgie'!$D$22</c:f>
              <c:strCache>
                <c:ptCount val="1"/>
                <c:pt idx="0">
                  <c:v>Niveau de qualité des protocoles de l'antibioprophylaxie</c:v>
                </c:pt>
              </c:strCache>
            </c:strRef>
          </c:tx>
          <c:invertIfNegative val="0"/>
          <c:val>
            <c:numRef>
              <c:f>'Structure - Unité de Chirurgie'!$E$22</c:f>
              <c:numCache>
                <c:formatCode>0%</c:formatCode>
                <c:ptCount val="1"/>
                <c:pt idx="0">
                  <c:v>#N/A</c:v>
                </c:pt>
              </c:numCache>
            </c:numRef>
          </c:val>
          <c:extLst>
            <c:ext xmlns:c16="http://schemas.microsoft.com/office/drawing/2014/chart" uri="{C3380CC4-5D6E-409C-BE32-E72D297353CC}">
              <c16:uniqueId val="{00000000-D08A-4181-95A2-EA67D55A9483}"/>
            </c:ext>
          </c:extLst>
        </c:ser>
        <c:dLbls>
          <c:showLegendKey val="0"/>
          <c:showVal val="0"/>
          <c:showCatName val="0"/>
          <c:showSerName val="0"/>
          <c:showPercent val="0"/>
          <c:showBubbleSize val="0"/>
        </c:dLbls>
        <c:gapWidth val="150"/>
        <c:axId val="382934440"/>
        <c:axId val="1"/>
      </c:barChart>
      <c:catAx>
        <c:axId val="38293444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majorGridlines/>
        <c:numFmt formatCode="0%" sourceLinked="1"/>
        <c:majorTickMark val="out"/>
        <c:minorTickMark val="none"/>
        <c:tickLblPos val="nextTo"/>
        <c:crossAx val="38293444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0B01-47B0-8FAB-91C64C01CD06}"/>
              </c:ext>
            </c:extLst>
          </c:dPt>
          <c:dPt>
            <c:idx val="1"/>
            <c:invertIfNegative val="0"/>
            <c:bubble3D val="0"/>
            <c:spPr>
              <a:solidFill>
                <a:srgbClr val="FF9999"/>
              </a:solidFill>
              <a:ln w="25400">
                <a:noFill/>
              </a:ln>
            </c:spPr>
            <c:extLst>
              <c:ext xmlns:c16="http://schemas.microsoft.com/office/drawing/2014/chart" uri="{C3380CC4-5D6E-409C-BE32-E72D297353CC}">
                <c16:uniqueId val="{00000003-0B01-47B0-8FAB-91C64C01CD06}"/>
              </c:ext>
            </c:extLst>
          </c:dPt>
          <c:dPt>
            <c:idx val="2"/>
            <c:invertIfNegative val="0"/>
            <c:bubble3D val="0"/>
            <c:spPr>
              <a:solidFill>
                <a:srgbClr val="FF99CC"/>
              </a:solidFill>
              <a:ln w="25400">
                <a:noFill/>
              </a:ln>
            </c:spPr>
            <c:extLst>
              <c:ext xmlns:c16="http://schemas.microsoft.com/office/drawing/2014/chart" uri="{C3380CC4-5D6E-409C-BE32-E72D297353CC}">
                <c16:uniqueId val="{00000005-0B01-47B0-8FAB-91C64C01CD06}"/>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01-47B0-8FAB-91C64C01CD06}"/>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01-47B0-8FAB-91C64C01CD06}"/>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01-47B0-8FAB-91C64C01CD0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Résultats!$C$187:$C$188</c:f>
              <c:strCache>
                <c:ptCount val="2"/>
                <c:pt idx="0">
                  <c:v>Oui</c:v>
                </c:pt>
                <c:pt idx="1">
                  <c:v>Non</c:v>
                </c:pt>
              </c:strCache>
            </c:strRef>
          </c:cat>
          <c:val>
            <c:numRef>
              <c:f>Résultats!$E$187:$E$188</c:f>
              <c:numCache>
                <c:formatCode>0.0%</c:formatCode>
                <c:ptCount val="2"/>
                <c:pt idx="0">
                  <c:v>0</c:v>
                </c:pt>
                <c:pt idx="1">
                  <c:v>0</c:v>
                </c:pt>
              </c:numCache>
            </c:numRef>
          </c:val>
          <c:extLst>
            <c:ext xmlns:c16="http://schemas.microsoft.com/office/drawing/2014/chart" uri="{C3380CC4-5D6E-409C-BE32-E72D297353CC}">
              <c16:uniqueId val="{00000006-0B01-47B0-8FAB-91C64C01CD06}"/>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7C89-4FB4-85C2-885DCF3CA4CA}"/>
              </c:ext>
            </c:extLst>
          </c:dPt>
          <c:dPt>
            <c:idx val="1"/>
            <c:invertIfNegative val="0"/>
            <c:bubble3D val="0"/>
            <c:spPr>
              <a:solidFill>
                <a:srgbClr val="FF9999"/>
              </a:solidFill>
              <a:ln w="25400">
                <a:noFill/>
              </a:ln>
            </c:spPr>
            <c:extLst>
              <c:ext xmlns:c16="http://schemas.microsoft.com/office/drawing/2014/chart" uri="{C3380CC4-5D6E-409C-BE32-E72D297353CC}">
                <c16:uniqueId val="{00000003-7C89-4FB4-85C2-885DCF3CA4CA}"/>
              </c:ext>
            </c:extLst>
          </c:dPt>
          <c:dPt>
            <c:idx val="2"/>
            <c:invertIfNegative val="0"/>
            <c:bubble3D val="0"/>
            <c:spPr>
              <a:solidFill>
                <a:srgbClr val="FF99CC"/>
              </a:solidFill>
              <a:ln w="25400">
                <a:noFill/>
              </a:ln>
            </c:spPr>
            <c:extLst>
              <c:ext xmlns:c16="http://schemas.microsoft.com/office/drawing/2014/chart" uri="{C3380CC4-5D6E-409C-BE32-E72D297353CC}">
                <c16:uniqueId val="{00000005-7C89-4FB4-85C2-885DCF3CA4CA}"/>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89-4FB4-85C2-885DCF3CA4CA}"/>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89-4FB4-85C2-885DCF3CA4CA}"/>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89-4FB4-85C2-885DCF3CA4C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Résultats!$C$195:$C$196</c:f>
              <c:strCache>
                <c:ptCount val="2"/>
                <c:pt idx="0">
                  <c:v>Oui</c:v>
                </c:pt>
                <c:pt idx="1">
                  <c:v>Non</c:v>
                </c:pt>
              </c:strCache>
            </c:strRef>
          </c:cat>
          <c:val>
            <c:numRef>
              <c:f>Résultats!$E$195:$E$196</c:f>
              <c:numCache>
                <c:formatCode>0.0%</c:formatCode>
                <c:ptCount val="2"/>
                <c:pt idx="0">
                  <c:v>0</c:v>
                </c:pt>
                <c:pt idx="1">
                  <c:v>0</c:v>
                </c:pt>
              </c:numCache>
            </c:numRef>
          </c:val>
          <c:extLst>
            <c:ext xmlns:c16="http://schemas.microsoft.com/office/drawing/2014/chart" uri="{C3380CC4-5D6E-409C-BE32-E72D297353CC}">
              <c16:uniqueId val="{00000006-7C89-4FB4-85C2-885DCF3CA4CA}"/>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C5E6-4286-8B5F-44B4D9F7FAB0}"/>
              </c:ext>
            </c:extLst>
          </c:dPt>
          <c:dPt>
            <c:idx val="1"/>
            <c:invertIfNegative val="0"/>
            <c:bubble3D val="0"/>
            <c:spPr>
              <a:solidFill>
                <a:srgbClr val="FF9999"/>
              </a:solidFill>
              <a:ln w="25400">
                <a:noFill/>
              </a:ln>
            </c:spPr>
            <c:extLst>
              <c:ext xmlns:c16="http://schemas.microsoft.com/office/drawing/2014/chart" uri="{C3380CC4-5D6E-409C-BE32-E72D297353CC}">
                <c16:uniqueId val="{00000003-C5E6-4286-8B5F-44B4D9F7FAB0}"/>
              </c:ext>
            </c:extLst>
          </c:dPt>
          <c:dPt>
            <c:idx val="2"/>
            <c:invertIfNegative val="0"/>
            <c:bubble3D val="0"/>
            <c:spPr>
              <a:solidFill>
                <a:srgbClr val="FF99CC"/>
              </a:solidFill>
              <a:ln w="25400">
                <a:noFill/>
              </a:ln>
            </c:spPr>
            <c:extLst>
              <c:ext xmlns:c16="http://schemas.microsoft.com/office/drawing/2014/chart" uri="{C3380CC4-5D6E-409C-BE32-E72D297353CC}">
                <c16:uniqueId val="{00000005-C5E6-4286-8B5F-44B4D9F7FAB0}"/>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E6-4286-8B5F-44B4D9F7FAB0}"/>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E6-4286-8B5F-44B4D9F7FAB0}"/>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E6-4286-8B5F-44B4D9F7FAB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Résultats!$C$203:$C$204</c:f>
              <c:strCache>
                <c:ptCount val="2"/>
                <c:pt idx="0">
                  <c:v>Oui</c:v>
                </c:pt>
                <c:pt idx="1">
                  <c:v>Non</c:v>
                </c:pt>
              </c:strCache>
            </c:strRef>
          </c:cat>
          <c:val>
            <c:numRef>
              <c:f>Résultats!$E$203:$E$204</c:f>
              <c:numCache>
                <c:formatCode>0.0%</c:formatCode>
                <c:ptCount val="2"/>
                <c:pt idx="0">
                  <c:v>0</c:v>
                </c:pt>
                <c:pt idx="1">
                  <c:v>0</c:v>
                </c:pt>
              </c:numCache>
            </c:numRef>
          </c:val>
          <c:extLst>
            <c:ext xmlns:c16="http://schemas.microsoft.com/office/drawing/2014/chart" uri="{C3380CC4-5D6E-409C-BE32-E72D297353CC}">
              <c16:uniqueId val="{00000006-C5E6-4286-8B5F-44B4D9F7FAB0}"/>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8EE5-400D-BEE0-3EA7D7C25023}"/>
              </c:ext>
            </c:extLst>
          </c:dPt>
          <c:dPt>
            <c:idx val="1"/>
            <c:invertIfNegative val="0"/>
            <c:bubble3D val="0"/>
            <c:spPr>
              <a:solidFill>
                <a:srgbClr val="FF9999"/>
              </a:solidFill>
              <a:ln w="25400">
                <a:noFill/>
              </a:ln>
            </c:spPr>
            <c:extLst>
              <c:ext xmlns:c16="http://schemas.microsoft.com/office/drawing/2014/chart" uri="{C3380CC4-5D6E-409C-BE32-E72D297353CC}">
                <c16:uniqueId val="{00000003-8EE5-400D-BEE0-3EA7D7C25023}"/>
              </c:ext>
            </c:extLst>
          </c:dPt>
          <c:dPt>
            <c:idx val="2"/>
            <c:invertIfNegative val="0"/>
            <c:bubble3D val="0"/>
            <c:spPr>
              <a:solidFill>
                <a:srgbClr val="FF99CC"/>
              </a:solidFill>
              <a:ln w="25400">
                <a:noFill/>
              </a:ln>
            </c:spPr>
            <c:extLst>
              <c:ext xmlns:c16="http://schemas.microsoft.com/office/drawing/2014/chart" uri="{C3380CC4-5D6E-409C-BE32-E72D297353CC}">
                <c16:uniqueId val="{00000005-8EE5-400D-BEE0-3EA7D7C25023}"/>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E5-400D-BEE0-3EA7D7C25023}"/>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E5-400D-BEE0-3EA7D7C25023}"/>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E5-400D-BEE0-3EA7D7C2502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Résultats!$C$211:$C$212</c:f>
              <c:strCache>
                <c:ptCount val="2"/>
                <c:pt idx="0">
                  <c:v>Oui</c:v>
                </c:pt>
                <c:pt idx="1">
                  <c:v>Non</c:v>
                </c:pt>
              </c:strCache>
            </c:strRef>
          </c:cat>
          <c:val>
            <c:numRef>
              <c:f>Résultats!$E$211:$E$212</c:f>
              <c:numCache>
                <c:formatCode>0.0%</c:formatCode>
                <c:ptCount val="2"/>
                <c:pt idx="0">
                  <c:v>0</c:v>
                </c:pt>
                <c:pt idx="1">
                  <c:v>0</c:v>
                </c:pt>
              </c:numCache>
            </c:numRef>
          </c:val>
          <c:extLst>
            <c:ext xmlns:c16="http://schemas.microsoft.com/office/drawing/2014/chart" uri="{C3380CC4-5D6E-409C-BE32-E72D297353CC}">
              <c16:uniqueId val="{00000006-8EE5-400D-BEE0-3EA7D7C25023}"/>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57F0-4EEE-AAF3-89BC6B5029A0}"/>
              </c:ext>
            </c:extLst>
          </c:dPt>
          <c:dPt>
            <c:idx val="1"/>
            <c:invertIfNegative val="0"/>
            <c:bubble3D val="0"/>
            <c:spPr>
              <a:solidFill>
                <a:srgbClr val="FF9999"/>
              </a:solidFill>
              <a:ln w="25400">
                <a:noFill/>
              </a:ln>
            </c:spPr>
            <c:extLst>
              <c:ext xmlns:c16="http://schemas.microsoft.com/office/drawing/2014/chart" uri="{C3380CC4-5D6E-409C-BE32-E72D297353CC}">
                <c16:uniqueId val="{00000003-57F0-4EEE-AAF3-89BC6B5029A0}"/>
              </c:ext>
            </c:extLst>
          </c:dPt>
          <c:dPt>
            <c:idx val="2"/>
            <c:invertIfNegative val="0"/>
            <c:bubble3D val="0"/>
            <c:spPr>
              <a:solidFill>
                <a:srgbClr val="FF99CC"/>
              </a:solidFill>
              <a:ln w="25400">
                <a:noFill/>
              </a:ln>
            </c:spPr>
            <c:extLst>
              <c:ext xmlns:c16="http://schemas.microsoft.com/office/drawing/2014/chart" uri="{C3380CC4-5D6E-409C-BE32-E72D297353CC}">
                <c16:uniqueId val="{00000005-57F0-4EEE-AAF3-89BC6B5029A0}"/>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F0-4EEE-AAF3-89BC6B5029A0}"/>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F0-4EEE-AAF3-89BC6B5029A0}"/>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F0-4EEE-AAF3-89BC6B5029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Résultats!$C$219:$C$220</c:f>
              <c:strCache>
                <c:ptCount val="2"/>
                <c:pt idx="0">
                  <c:v>Oui</c:v>
                </c:pt>
                <c:pt idx="1">
                  <c:v>Non</c:v>
                </c:pt>
              </c:strCache>
            </c:strRef>
          </c:cat>
          <c:val>
            <c:numRef>
              <c:f>Résultats!$E$219:$E$220</c:f>
              <c:numCache>
                <c:formatCode>0.0%</c:formatCode>
                <c:ptCount val="2"/>
                <c:pt idx="0">
                  <c:v>0</c:v>
                </c:pt>
                <c:pt idx="1">
                  <c:v>0</c:v>
                </c:pt>
              </c:numCache>
            </c:numRef>
          </c:val>
          <c:extLst>
            <c:ext xmlns:c16="http://schemas.microsoft.com/office/drawing/2014/chart" uri="{C3380CC4-5D6E-409C-BE32-E72D297353CC}">
              <c16:uniqueId val="{00000006-57F0-4EEE-AAF3-89BC6B5029A0}"/>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FE56-4A1E-ADBF-D98A4E27AB85}"/>
              </c:ext>
            </c:extLst>
          </c:dPt>
          <c:dPt>
            <c:idx val="1"/>
            <c:invertIfNegative val="0"/>
            <c:bubble3D val="0"/>
            <c:spPr>
              <a:solidFill>
                <a:srgbClr val="FF9999"/>
              </a:solidFill>
              <a:ln w="25400">
                <a:noFill/>
              </a:ln>
            </c:spPr>
            <c:extLst>
              <c:ext xmlns:c16="http://schemas.microsoft.com/office/drawing/2014/chart" uri="{C3380CC4-5D6E-409C-BE32-E72D297353CC}">
                <c16:uniqueId val="{00000003-FE56-4A1E-ADBF-D98A4E27AB85}"/>
              </c:ext>
            </c:extLst>
          </c:dPt>
          <c:dPt>
            <c:idx val="2"/>
            <c:invertIfNegative val="0"/>
            <c:bubble3D val="0"/>
            <c:spPr>
              <a:solidFill>
                <a:srgbClr val="FF99CC"/>
              </a:solidFill>
              <a:ln w="25400">
                <a:noFill/>
              </a:ln>
            </c:spPr>
            <c:extLst>
              <c:ext xmlns:c16="http://schemas.microsoft.com/office/drawing/2014/chart" uri="{C3380CC4-5D6E-409C-BE32-E72D297353CC}">
                <c16:uniqueId val="{00000005-FE56-4A1E-ADBF-D98A4E27AB85}"/>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6-4A1E-ADBF-D98A4E27AB85}"/>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56-4A1E-ADBF-D98A4E27AB85}"/>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56-4A1E-ADBF-D98A4E27AB8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Résultats!$C$243:$C$244</c:f>
              <c:strCache>
                <c:ptCount val="2"/>
                <c:pt idx="0">
                  <c:v>Oui</c:v>
                </c:pt>
                <c:pt idx="1">
                  <c:v>Non</c:v>
                </c:pt>
              </c:strCache>
            </c:strRef>
          </c:cat>
          <c:val>
            <c:numRef>
              <c:f>Résultats!$E$243:$E$244</c:f>
              <c:numCache>
                <c:formatCode>0.0%</c:formatCode>
                <c:ptCount val="2"/>
                <c:pt idx="0">
                  <c:v>0</c:v>
                </c:pt>
                <c:pt idx="1">
                  <c:v>0</c:v>
                </c:pt>
              </c:numCache>
            </c:numRef>
          </c:val>
          <c:extLst>
            <c:ext xmlns:c16="http://schemas.microsoft.com/office/drawing/2014/chart" uri="{C3380CC4-5D6E-409C-BE32-E72D297353CC}">
              <c16:uniqueId val="{00000006-FE56-4A1E-ADBF-D98A4E27AB85}"/>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AFB9-4DB3-BA28-73D3AAE2110E}"/>
              </c:ext>
            </c:extLst>
          </c:dPt>
          <c:dPt>
            <c:idx val="1"/>
            <c:invertIfNegative val="0"/>
            <c:bubble3D val="0"/>
            <c:spPr>
              <a:solidFill>
                <a:srgbClr val="FF9999"/>
              </a:solidFill>
              <a:ln w="25400">
                <a:noFill/>
              </a:ln>
            </c:spPr>
            <c:extLst>
              <c:ext xmlns:c16="http://schemas.microsoft.com/office/drawing/2014/chart" uri="{C3380CC4-5D6E-409C-BE32-E72D297353CC}">
                <c16:uniqueId val="{00000003-AFB9-4DB3-BA28-73D3AAE2110E}"/>
              </c:ext>
            </c:extLst>
          </c:dPt>
          <c:dPt>
            <c:idx val="2"/>
            <c:invertIfNegative val="0"/>
            <c:bubble3D val="0"/>
            <c:spPr>
              <a:solidFill>
                <a:srgbClr val="FF99CC"/>
              </a:solidFill>
              <a:ln w="25400">
                <a:noFill/>
              </a:ln>
            </c:spPr>
            <c:extLst>
              <c:ext xmlns:c16="http://schemas.microsoft.com/office/drawing/2014/chart" uri="{C3380CC4-5D6E-409C-BE32-E72D297353CC}">
                <c16:uniqueId val="{00000005-AFB9-4DB3-BA28-73D3AAE2110E}"/>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B9-4DB3-BA28-73D3AAE2110E}"/>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B9-4DB3-BA28-73D3AAE2110E}"/>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B9-4DB3-BA28-73D3AAE2110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Résultats!$C$251:$C$252</c:f>
              <c:strCache>
                <c:ptCount val="2"/>
                <c:pt idx="0">
                  <c:v>Oui</c:v>
                </c:pt>
                <c:pt idx="1">
                  <c:v>Non</c:v>
                </c:pt>
              </c:strCache>
            </c:strRef>
          </c:cat>
          <c:val>
            <c:numRef>
              <c:f>Résultats!$E$251:$E$252</c:f>
              <c:numCache>
                <c:formatCode>0.0%</c:formatCode>
                <c:ptCount val="2"/>
                <c:pt idx="0">
                  <c:v>0</c:v>
                </c:pt>
                <c:pt idx="1">
                  <c:v>0</c:v>
                </c:pt>
              </c:numCache>
            </c:numRef>
          </c:val>
          <c:extLst>
            <c:ext xmlns:c16="http://schemas.microsoft.com/office/drawing/2014/chart" uri="{C3380CC4-5D6E-409C-BE32-E72D297353CC}">
              <c16:uniqueId val="{00000006-AFB9-4DB3-BA28-73D3AAE2110E}"/>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C974-4E04-AAD3-21A48FEC4082}"/>
              </c:ext>
            </c:extLst>
          </c:dPt>
          <c:dPt>
            <c:idx val="1"/>
            <c:invertIfNegative val="0"/>
            <c:bubble3D val="0"/>
            <c:spPr>
              <a:solidFill>
                <a:srgbClr val="FF9999"/>
              </a:solidFill>
              <a:ln w="25400">
                <a:noFill/>
              </a:ln>
            </c:spPr>
            <c:extLst>
              <c:ext xmlns:c16="http://schemas.microsoft.com/office/drawing/2014/chart" uri="{C3380CC4-5D6E-409C-BE32-E72D297353CC}">
                <c16:uniqueId val="{00000003-C974-4E04-AAD3-21A48FEC4082}"/>
              </c:ext>
            </c:extLst>
          </c:dPt>
          <c:dPt>
            <c:idx val="2"/>
            <c:invertIfNegative val="0"/>
            <c:bubble3D val="0"/>
            <c:spPr>
              <a:solidFill>
                <a:srgbClr val="FF99CC"/>
              </a:solidFill>
              <a:ln w="25400">
                <a:noFill/>
              </a:ln>
            </c:spPr>
            <c:extLst>
              <c:ext xmlns:c16="http://schemas.microsoft.com/office/drawing/2014/chart" uri="{C3380CC4-5D6E-409C-BE32-E72D297353CC}">
                <c16:uniqueId val="{00000005-C974-4E04-AAD3-21A48FEC4082}"/>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74-4E04-AAD3-21A48FEC4082}"/>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74-4E04-AAD3-21A48FEC4082}"/>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74-4E04-AAD3-21A48FEC408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Résultats!$C$259:$C$260</c:f>
              <c:strCache>
                <c:ptCount val="2"/>
                <c:pt idx="0">
                  <c:v>Oui</c:v>
                </c:pt>
                <c:pt idx="1">
                  <c:v>Non</c:v>
                </c:pt>
              </c:strCache>
            </c:strRef>
          </c:cat>
          <c:val>
            <c:numRef>
              <c:f>Résultats!$E$259:$E$260</c:f>
              <c:numCache>
                <c:formatCode>0.0%</c:formatCode>
                <c:ptCount val="2"/>
                <c:pt idx="0">
                  <c:v>0</c:v>
                </c:pt>
                <c:pt idx="1">
                  <c:v>0</c:v>
                </c:pt>
              </c:numCache>
            </c:numRef>
          </c:val>
          <c:extLst>
            <c:ext xmlns:c16="http://schemas.microsoft.com/office/drawing/2014/chart" uri="{C3380CC4-5D6E-409C-BE32-E72D297353CC}">
              <c16:uniqueId val="{00000006-C974-4E04-AAD3-21A48FEC4082}"/>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6680-40AD-A69D-DC07F4DB8834}"/>
              </c:ext>
            </c:extLst>
          </c:dPt>
          <c:dPt>
            <c:idx val="1"/>
            <c:invertIfNegative val="0"/>
            <c:bubble3D val="0"/>
            <c:spPr>
              <a:solidFill>
                <a:srgbClr val="FF9999"/>
              </a:solidFill>
              <a:ln w="25400">
                <a:noFill/>
              </a:ln>
            </c:spPr>
            <c:extLst>
              <c:ext xmlns:c16="http://schemas.microsoft.com/office/drawing/2014/chart" uri="{C3380CC4-5D6E-409C-BE32-E72D297353CC}">
                <c16:uniqueId val="{00000003-6680-40AD-A69D-DC07F4DB8834}"/>
              </c:ext>
            </c:extLst>
          </c:dPt>
          <c:dPt>
            <c:idx val="2"/>
            <c:invertIfNegative val="0"/>
            <c:bubble3D val="0"/>
            <c:spPr>
              <a:solidFill>
                <a:srgbClr val="FF99CC"/>
              </a:solidFill>
              <a:ln w="25400">
                <a:noFill/>
              </a:ln>
            </c:spPr>
            <c:extLst>
              <c:ext xmlns:c16="http://schemas.microsoft.com/office/drawing/2014/chart" uri="{C3380CC4-5D6E-409C-BE32-E72D297353CC}">
                <c16:uniqueId val="{00000005-6680-40AD-A69D-DC07F4DB8834}"/>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80-40AD-A69D-DC07F4DB8834}"/>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80-40AD-A69D-DC07F4DB8834}"/>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80-40AD-A69D-DC07F4DB883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Résultats!$C$267:$C$268</c:f>
              <c:strCache>
                <c:ptCount val="2"/>
                <c:pt idx="0">
                  <c:v>Oui</c:v>
                </c:pt>
                <c:pt idx="1">
                  <c:v>Non</c:v>
                </c:pt>
              </c:strCache>
            </c:strRef>
          </c:cat>
          <c:val>
            <c:numRef>
              <c:f>Résultats!$E$267:$E$268</c:f>
              <c:numCache>
                <c:formatCode>0.0%</c:formatCode>
                <c:ptCount val="2"/>
                <c:pt idx="0">
                  <c:v>0</c:v>
                </c:pt>
                <c:pt idx="1">
                  <c:v>0</c:v>
                </c:pt>
              </c:numCache>
            </c:numRef>
          </c:val>
          <c:extLst>
            <c:ext xmlns:c16="http://schemas.microsoft.com/office/drawing/2014/chart" uri="{C3380CC4-5D6E-409C-BE32-E72D297353CC}">
              <c16:uniqueId val="{00000006-6680-40AD-A69D-DC07F4DB8834}"/>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EA90-44FF-BCED-10A60FD7AAA9}"/>
              </c:ext>
            </c:extLst>
          </c:dPt>
          <c:dPt>
            <c:idx val="1"/>
            <c:invertIfNegative val="0"/>
            <c:bubble3D val="0"/>
            <c:spPr>
              <a:solidFill>
                <a:srgbClr val="FF9999"/>
              </a:solidFill>
              <a:ln w="25400">
                <a:noFill/>
              </a:ln>
            </c:spPr>
            <c:extLst>
              <c:ext xmlns:c16="http://schemas.microsoft.com/office/drawing/2014/chart" uri="{C3380CC4-5D6E-409C-BE32-E72D297353CC}">
                <c16:uniqueId val="{00000003-EA90-44FF-BCED-10A60FD7AAA9}"/>
              </c:ext>
            </c:extLst>
          </c:dPt>
          <c:dPt>
            <c:idx val="2"/>
            <c:invertIfNegative val="0"/>
            <c:bubble3D val="0"/>
            <c:spPr>
              <a:solidFill>
                <a:srgbClr val="FF99CC"/>
              </a:solidFill>
              <a:ln w="25400">
                <a:noFill/>
              </a:ln>
            </c:spPr>
            <c:extLst>
              <c:ext xmlns:c16="http://schemas.microsoft.com/office/drawing/2014/chart" uri="{C3380CC4-5D6E-409C-BE32-E72D297353CC}">
                <c16:uniqueId val="{00000005-EA90-44FF-BCED-10A60FD7AAA9}"/>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90-44FF-BCED-10A60FD7AAA9}"/>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90-44FF-BCED-10A60FD7AAA9}"/>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90-44FF-BCED-10A60FD7AAA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Résultats!$C$275:$C$276</c:f>
              <c:strCache>
                <c:ptCount val="2"/>
                <c:pt idx="0">
                  <c:v>Oui</c:v>
                </c:pt>
                <c:pt idx="1">
                  <c:v>Non</c:v>
                </c:pt>
              </c:strCache>
            </c:strRef>
          </c:cat>
          <c:val>
            <c:numRef>
              <c:f>Résultats!$E$275:$E$276</c:f>
              <c:numCache>
                <c:formatCode>0.0%</c:formatCode>
                <c:ptCount val="2"/>
                <c:pt idx="0">
                  <c:v>0</c:v>
                </c:pt>
                <c:pt idx="1">
                  <c:v>0</c:v>
                </c:pt>
              </c:numCache>
            </c:numRef>
          </c:val>
          <c:extLst>
            <c:ext xmlns:c16="http://schemas.microsoft.com/office/drawing/2014/chart" uri="{C3380CC4-5D6E-409C-BE32-E72D297353CC}">
              <c16:uniqueId val="{00000006-EA90-44FF-BCED-10A60FD7AAA9}"/>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7BE5-4582-8F39-E0834AFE51AF}"/>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7BE5-4582-8F39-E0834AFE51AF}"/>
              </c:ext>
            </c:extLst>
          </c:dPt>
          <c:dPt>
            <c:idx val="2"/>
            <c:invertIfNegative val="0"/>
            <c:bubble3D val="0"/>
            <c:spPr>
              <a:solidFill>
                <a:srgbClr val="FF99CC"/>
              </a:solidFill>
              <a:ln w="25400">
                <a:noFill/>
              </a:ln>
            </c:spPr>
            <c:extLst>
              <c:ext xmlns:c16="http://schemas.microsoft.com/office/drawing/2014/chart" uri="{C3380CC4-5D6E-409C-BE32-E72D297353CC}">
                <c16:uniqueId val="{00000005-7BE5-4582-8F39-E0834AFE51AF}"/>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E5-4582-8F39-E0834AFE51AF}"/>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E5-4582-8F39-E0834AFE51AF}"/>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E5-4582-8F39-E0834AFE51A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Résultats!$C$32:$C$33</c:f>
              <c:strCache>
                <c:ptCount val="2"/>
                <c:pt idx="0">
                  <c:v>Oui</c:v>
                </c:pt>
                <c:pt idx="1">
                  <c:v>Non</c:v>
                </c:pt>
              </c:strCache>
            </c:strRef>
          </c:cat>
          <c:val>
            <c:numRef>
              <c:f>Résultats!$E$32:$E$33</c:f>
              <c:numCache>
                <c:formatCode>0.0%</c:formatCode>
                <c:ptCount val="2"/>
                <c:pt idx="0">
                  <c:v>0</c:v>
                </c:pt>
                <c:pt idx="1">
                  <c:v>0</c:v>
                </c:pt>
              </c:numCache>
            </c:numRef>
          </c:val>
          <c:extLst>
            <c:ext xmlns:c16="http://schemas.microsoft.com/office/drawing/2014/chart" uri="{C3380CC4-5D6E-409C-BE32-E72D297353CC}">
              <c16:uniqueId val="{00000006-7BE5-4582-8F39-E0834AFE51AF}"/>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2432-4C1A-9118-E5A7344E520A}"/>
              </c:ext>
            </c:extLst>
          </c:dPt>
          <c:dPt>
            <c:idx val="1"/>
            <c:invertIfNegative val="0"/>
            <c:bubble3D val="0"/>
            <c:spPr>
              <a:solidFill>
                <a:srgbClr val="FF9999"/>
              </a:solidFill>
              <a:ln w="25400">
                <a:noFill/>
              </a:ln>
            </c:spPr>
            <c:extLst>
              <c:ext xmlns:c16="http://schemas.microsoft.com/office/drawing/2014/chart" uri="{C3380CC4-5D6E-409C-BE32-E72D297353CC}">
                <c16:uniqueId val="{00000003-2432-4C1A-9118-E5A7344E520A}"/>
              </c:ext>
            </c:extLst>
          </c:dPt>
          <c:dPt>
            <c:idx val="2"/>
            <c:invertIfNegative val="0"/>
            <c:bubble3D val="0"/>
            <c:spPr>
              <a:solidFill>
                <a:srgbClr val="FF99CC"/>
              </a:solidFill>
              <a:ln w="25400">
                <a:noFill/>
              </a:ln>
            </c:spPr>
            <c:extLst>
              <c:ext xmlns:c16="http://schemas.microsoft.com/office/drawing/2014/chart" uri="{C3380CC4-5D6E-409C-BE32-E72D297353CC}">
                <c16:uniqueId val="{00000005-2432-4C1A-9118-E5A7344E520A}"/>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2-4C1A-9118-E5A7344E520A}"/>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2-4C1A-9118-E5A7344E520A}"/>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2-4C1A-9118-E5A7344E520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Résultats!$C$291:$C$292</c:f>
              <c:strCache>
                <c:ptCount val="2"/>
                <c:pt idx="0">
                  <c:v>Oui</c:v>
                </c:pt>
                <c:pt idx="1">
                  <c:v>Non</c:v>
                </c:pt>
              </c:strCache>
            </c:strRef>
          </c:cat>
          <c:val>
            <c:numRef>
              <c:f>Résultats!$E$291:$E$292</c:f>
              <c:numCache>
                <c:formatCode>0.0%</c:formatCode>
                <c:ptCount val="2"/>
                <c:pt idx="0">
                  <c:v>0</c:v>
                </c:pt>
                <c:pt idx="1">
                  <c:v>0</c:v>
                </c:pt>
              </c:numCache>
            </c:numRef>
          </c:val>
          <c:extLst>
            <c:ext xmlns:c16="http://schemas.microsoft.com/office/drawing/2014/chart" uri="{C3380CC4-5D6E-409C-BE32-E72D297353CC}">
              <c16:uniqueId val="{00000006-2432-4C1A-9118-E5A7344E520A}"/>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85F7-4E2B-A499-0950C9CC2174}"/>
              </c:ext>
            </c:extLst>
          </c:dPt>
          <c:dPt>
            <c:idx val="1"/>
            <c:invertIfNegative val="0"/>
            <c:bubble3D val="0"/>
            <c:spPr>
              <a:solidFill>
                <a:srgbClr val="FF9999"/>
              </a:solidFill>
              <a:ln w="25400">
                <a:noFill/>
              </a:ln>
            </c:spPr>
            <c:extLst>
              <c:ext xmlns:c16="http://schemas.microsoft.com/office/drawing/2014/chart" uri="{C3380CC4-5D6E-409C-BE32-E72D297353CC}">
                <c16:uniqueId val="{00000003-85F7-4E2B-A499-0950C9CC2174}"/>
              </c:ext>
            </c:extLst>
          </c:dPt>
          <c:dPt>
            <c:idx val="2"/>
            <c:invertIfNegative val="0"/>
            <c:bubble3D val="0"/>
            <c:spPr>
              <a:solidFill>
                <a:srgbClr val="FF99CC"/>
              </a:solidFill>
              <a:ln w="25400">
                <a:noFill/>
              </a:ln>
            </c:spPr>
            <c:extLst>
              <c:ext xmlns:c16="http://schemas.microsoft.com/office/drawing/2014/chart" uri="{C3380CC4-5D6E-409C-BE32-E72D297353CC}">
                <c16:uniqueId val="{00000005-85F7-4E2B-A499-0950C9CC2174}"/>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7-4E2B-A499-0950C9CC2174}"/>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7-4E2B-A499-0950C9CC2174}"/>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7-4E2B-A499-0950C9CC217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Résultats!$C$227:$C$228</c:f>
              <c:strCache>
                <c:ptCount val="2"/>
                <c:pt idx="0">
                  <c:v>Oui</c:v>
                </c:pt>
                <c:pt idx="1">
                  <c:v>Non</c:v>
                </c:pt>
              </c:strCache>
            </c:strRef>
          </c:cat>
          <c:val>
            <c:numRef>
              <c:f>Résultats!$E$227:$E$228</c:f>
              <c:numCache>
                <c:formatCode>0.0%</c:formatCode>
                <c:ptCount val="2"/>
                <c:pt idx="0">
                  <c:v>0</c:v>
                </c:pt>
                <c:pt idx="1">
                  <c:v>0</c:v>
                </c:pt>
              </c:numCache>
            </c:numRef>
          </c:val>
          <c:extLst>
            <c:ext xmlns:c16="http://schemas.microsoft.com/office/drawing/2014/chart" uri="{C3380CC4-5D6E-409C-BE32-E72D297353CC}">
              <c16:uniqueId val="{00000006-85F7-4E2B-A499-0950C9CC2174}"/>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A31E-4714-ABE1-09681B28BE88}"/>
              </c:ext>
            </c:extLst>
          </c:dPt>
          <c:dPt>
            <c:idx val="1"/>
            <c:invertIfNegative val="0"/>
            <c:bubble3D val="0"/>
            <c:spPr>
              <a:solidFill>
                <a:srgbClr val="FF9999"/>
              </a:solidFill>
              <a:ln w="25400">
                <a:noFill/>
              </a:ln>
            </c:spPr>
            <c:extLst>
              <c:ext xmlns:c16="http://schemas.microsoft.com/office/drawing/2014/chart" uri="{C3380CC4-5D6E-409C-BE32-E72D297353CC}">
                <c16:uniqueId val="{00000003-A31E-4714-ABE1-09681B28BE88}"/>
              </c:ext>
            </c:extLst>
          </c:dPt>
          <c:dPt>
            <c:idx val="2"/>
            <c:invertIfNegative val="0"/>
            <c:bubble3D val="0"/>
            <c:spPr>
              <a:solidFill>
                <a:srgbClr val="FF99CC"/>
              </a:solidFill>
              <a:ln w="25400">
                <a:noFill/>
              </a:ln>
            </c:spPr>
            <c:extLst>
              <c:ext xmlns:c16="http://schemas.microsoft.com/office/drawing/2014/chart" uri="{C3380CC4-5D6E-409C-BE32-E72D297353CC}">
                <c16:uniqueId val="{00000005-A31E-4714-ABE1-09681B28BE88}"/>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1E-4714-ABE1-09681B28BE88}"/>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1E-4714-ABE1-09681B28BE88}"/>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1E-4714-ABE1-09681B28BE8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Résultats!$C$235:$C$236</c:f>
              <c:strCache>
                <c:ptCount val="2"/>
                <c:pt idx="0">
                  <c:v>Oui</c:v>
                </c:pt>
                <c:pt idx="1">
                  <c:v>Non</c:v>
                </c:pt>
              </c:strCache>
            </c:strRef>
          </c:cat>
          <c:val>
            <c:numRef>
              <c:f>Résultats!$E$235:$E$236</c:f>
              <c:numCache>
                <c:formatCode>0.0%</c:formatCode>
                <c:ptCount val="2"/>
                <c:pt idx="0">
                  <c:v>0</c:v>
                </c:pt>
                <c:pt idx="1">
                  <c:v>0</c:v>
                </c:pt>
              </c:numCache>
            </c:numRef>
          </c:val>
          <c:extLst>
            <c:ext xmlns:c16="http://schemas.microsoft.com/office/drawing/2014/chart" uri="{C3380CC4-5D6E-409C-BE32-E72D297353CC}">
              <c16:uniqueId val="{00000006-A31E-4714-ABE1-09681B28BE88}"/>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403A-4E51-8646-8CC6F90AAD00}"/>
              </c:ext>
            </c:extLst>
          </c:dPt>
          <c:dPt>
            <c:idx val="1"/>
            <c:invertIfNegative val="0"/>
            <c:bubble3D val="0"/>
            <c:spPr>
              <a:solidFill>
                <a:srgbClr val="FF9999"/>
              </a:solidFill>
              <a:ln w="25400">
                <a:noFill/>
              </a:ln>
            </c:spPr>
            <c:extLst>
              <c:ext xmlns:c16="http://schemas.microsoft.com/office/drawing/2014/chart" uri="{C3380CC4-5D6E-409C-BE32-E72D297353CC}">
                <c16:uniqueId val="{00000003-403A-4E51-8646-8CC6F90AAD00}"/>
              </c:ext>
            </c:extLst>
          </c:dPt>
          <c:dPt>
            <c:idx val="2"/>
            <c:invertIfNegative val="0"/>
            <c:bubble3D val="0"/>
            <c:spPr>
              <a:solidFill>
                <a:srgbClr val="FF99CC"/>
              </a:solidFill>
              <a:ln w="25400">
                <a:noFill/>
              </a:ln>
            </c:spPr>
            <c:extLst>
              <c:ext xmlns:c16="http://schemas.microsoft.com/office/drawing/2014/chart" uri="{C3380CC4-5D6E-409C-BE32-E72D297353CC}">
                <c16:uniqueId val="{00000005-403A-4E51-8646-8CC6F90AAD00}"/>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3A-4E51-8646-8CC6F90AAD00}"/>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3A-4E51-8646-8CC6F90AAD00}"/>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3A-4E51-8646-8CC6F90AAD0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Résultats!$C$283:$C$284</c:f>
              <c:strCache>
                <c:ptCount val="2"/>
                <c:pt idx="0">
                  <c:v>Oui</c:v>
                </c:pt>
                <c:pt idx="1">
                  <c:v>Non</c:v>
                </c:pt>
              </c:strCache>
            </c:strRef>
          </c:cat>
          <c:val>
            <c:numRef>
              <c:f>Résultats!$E$283:$E$284</c:f>
              <c:numCache>
                <c:formatCode>0.0%</c:formatCode>
                <c:ptCount val="2"/>
                <c:pt idx="0">
                  <c:v>0</c:v>
                </c:pt>
                <c:pt idx="1">
                  <c:v>0</c:v>
                </c:pt>
              </c:numCache>
            </c:numRef>
          </c:val>
          <c:extLst>
            <c:ext xmlns:c16="http://schemas.microsoft.com/office/drawing/2014/chart" uri="{C3380CC4-5D6E-409C-BE32-E72D297353CC}">
              <c16:uniqueId val="{00000006-403A-4E51-8646-8CC6F90AAD00}"/>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9362-4435-82D3-F3218C60AB46}"/>
              </c:ext>
            </c:extLst>
          </c:dPt>
          <c:dPt>
            <c:idx val="1"/>
            <c:invertIfNegative val="0"/>
            <c:bubble3D val="0"/>
            <c:spPr>
              <a:solidFill>
                <a:srgbClr val="FF9999"/>
              </a:solidFill>
              <a:ln w="25400">
                <a:noFill/>
              </a:ln>
            </c:spPr>
            <c:extLst>
              <c:ext xmlns:c16="http://schemas.microsoft.com/office/drawing/2014/chart" uri="{C3380CC4-5D6E-409C-BE32-E72D297353CC}">
                <c16:uniqueId val="{00000003-9362-4435-82D3-F3218C60AB46}"/>
              </c:ext>
            </c:extLst>
          </c:dPt>
          <c:dPt>
            <c:idx val="2"/>
            <c:invertIfNegative val="0"/>
            <c:bubble3D val="0"/>
            <c:spPr>
              <a:solidFill>
                <a:srgbClr val="FF99CC"/>
              </a:solidFill>
              <a:ln w="25400">
                <a:noFill/>
              </a:ln>
            </c:spPr>
            <c:extLst>
              <c:ext xmlns:c16="http://schemas.microsoft.com/office/drawing/2014/chart" uri="{C3380CC4-5D6E-409C-BE32-E72D297353CC}">
                <c16:uniqueId val="{00000005-9362-4435-82D3-F3218C60AB46}"/>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62-4435-82D3-F3218C60AB46}"/>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62-4435-82D3-F3218C60AB46}"/>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62-4435-82D3-F3218C60AB4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Résultats!$C$147:$C$148</c:f>
              <c:strCache>
                <c:ptCount val="2"/>
                <c:pt idx="0">
                  <c:v>Oui</c:v>
                </c:pt>
                <c:pt idx="1">
                  <c:v>Non</c:v>
                </c:pt>
              </c:strCache>
            </c:strRef>
          </c:cat>
          <c:val>
            <c:numRef>
              <c:f>Résultats!$E$147:$E$148</c:f>
              <c:numCache>
                <c:formatCode>0.0%</c:formatCode>
                <c:ptCount val="2"/>
                <c:pt idx="0">
                  <c:v>0</c:v>
                </c:pt>
                <c:pt idx="1">
                  <c:v>0</c:v>
                </c:pt>
              </c:numCache>
            </c:numRef>
          </c:val>
          <c:extLst>
            <c:ext xmlns:c16="http://schemas.microsoft.com/office/drawing/2014/chart" uri="{C3380CC4-5D6E-409C-BE32-E72D297353CC}">
              <c16:uniqueId val="{00000006-9362-4435-82D3-F3218C60AB46}"/>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chemeClr val="accent1">
                  <a:lumMod val="40000"/>
                  <a:lumOff val="60000"/>
                </a:schemeClr>
              </a:solidFill>
              <a:ln w="25400">
                <a:noFill/>
              </a:ln>
            </c:spPr>
            <c:extLst>
              <c:ext xmlns:c16="http://schemas.microsoft.com/office/drawing/2014/chart" uri="{C3380CC4-5D6E-409C-BE32-E72D297353CC}">
                <c16:uniqueId val="{00000001-94E1-4A7A-AF06-FB811909C515}"/>
              </c:ext>
            </c:extLst>
          </c:dPt>
          <c:dPt>
            <c:idx val="1"/>
            <c:invertIfNegative val="0"/>
            <c:bubble3D val="0"/>
            <c:spPr>
              <a:solidFill>
                <a:srgbClr val="FF9999"/>
              </a:solidFill>
              <a:ln w="25400">
                <a:noFill/>
              </a:ln>
            </c:spPr>
            <c:extLst>
              <c:ext xmlns:c16="http://schemas.microsoft.com/office/drawing/2014/chart" uri="{C3380CC4-5D6E-409C-BE32-E72D297353CC}">
                <c16:uniqueId val="{00000003-94E1-4A7A-AF06-FB811909C515}"/>
              </c:ext>
            </c:extLst>
          </c:dPt>
          <c:dPt>
            <c:idx val="2"/>
            <c:invertIfNegative val="0"/>
            <c:bubble3D val="0"/>
            <c:spPr>
              <a:solidFill>
                <a:srgbClr val="FF99CC"/>
              </a:solidFill>
              <a:ln w="25400">
                <a:noFill/>
              </a:ln>
            </c:spPr>
            <c:extLst>
              <c:ext xmlns:c16="http://schemas.microsoft.com/office/drawing/2014/chart" uri="{C3380CC4-5D6E-409C-BE32-E72D297353CC}">
                <c16:uniqueId val="{00000005-94E1-4A7A-AF06-FB811909C515}"/>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E1-4A7A-AF06-FB811909C515}"/>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E1-4A7A-AF06-FB811909C515}"/>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E1-4A7A-AF06-FB811909C51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Résultats!$C$155:$C$156</c:f>
              <c:strCache>
                <c:ptCount val="2"/>
                <c:pt idx="0">
                  <c:v>Oui</c:v>
                </c:pt>
                <c:pt idx="1">
                  <c:v>Non</c:v>
                </c:pt>
              </c:strCache>
            </c:strRef>
          </c:cat>
          <c:val>
            <c:numRef>
              <c:f>Résultats!$E$155:$E$156</c:f>
              <c:numCache>
                <c:formatCode>0.0%</c:formatCode>
                <c:ptCount val="2"/>
                <c:pt idx="0">
                  <c:v>0</c:v>
                </c:pt>
                <c:pt idx="1">
                  <c:v>0</c:v>
                </c:pt>
              </c:numCache>
            </c:numRef>
          </c:val>
          <c:extLst>
            <c:ext xmlns:c16="http://schemas.microsoft.com/office/drawing/2014/chart" uri="{C3380CC4-5D6E-409C-BE32-E72D297353CC}">
              <c16:uniqueId val="{00000006-94E1-4A7A-AF06-FB811909C515}"/>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5E48-46A4-9015-AB0150FD8A05}"/>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5E48-46A4-9015-AB0150FD8A05}"/>
              </c:ext>
            </c:extLst>
          </c:dPt>
          <c:dPt>
            <c:idx val="2"/>
            <c:invertIfNegative val="0"/>
            <c:bubble3D val="0"/>
            <c:spPr>
              <a:solidFill>
                <a:srgbClr val="FF99CC"/>
              </a:solidFill>
              <a:ln w="25400">
                <a:noFill/>
              </a:ln>
            </c:spPr>
            <c:extLst>
              <c:ext xmlns:c16="http://schemas.microsoft.com/office/drawing/2014/chart" uri="{C3380CC4-5D6E-409C-BE32-E72D297353CC}">
                <c16:uniqueId val="{00000005-5E48-46A4-9015-AB0150FD8A05}"/>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48-46A4-9015-AB0150FD8A05}"/>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48-46A4-9015-AB0150FD8A05}"/>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48-46A4-9015-AB0150FD8A0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Résultats!$C$40:$C$41</c:f>
              <c:strCache>
                <c:ptCount val="2"/>
                <c:pt idx="0">
                  <c:v>Oui</c:v>
                </c:pt>
                <c:pt idx="1">
                  <c:v>Non</c:v>
                </c:pt>
              </c:strCache>
            </c:strRef>
          </c:cat>
          <c:val>
            <c:numRef>
              <c:f>Résultats!$E$40:$E$41</c:f>
              <c:numCache>
                <c:formatCode>0.0%</c:formatCode>
                <c:ptCount val="2"/>
                <c:pt idx="0">
                  <c:v>0</c:v>
                </c:pt>
                <c:pt idx="1">
                  <c:v>0</c:v>
                </c:pt>
              </c:numCache>
            </c:numRef>
          </c:val>
          <c:extLst>
            <c:ext xmlns:c16="http://schemas.microsoft.com/office/drawing/2014/chart" uri="{C3380CC4-5D6E-409C-BE32-E72D297353CC}">
              <c16:uniqueId val="{00000006-5E48-46A4-9015-AB0150FD8A05}"/>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7E9E-4F8F-A004-8AA32248CEF0}"/>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7E9E-4F8F-A004-8AA32248CEF0}"/>
              </c:ext>
            </c:extLst>
          </c:dPt>
          <c:dPt>
            <c:idx val="2"/>
            <c:invertIfNegative val="0"/>
            <c:bubble3D val="0"/>
            <c:spPr>
              <a:solidFill>
                <a:srgbClr val="FF99CC"/>
              </a:solidFill>
              <a:ln w="25400">
                <a:noFill/>
              </a:ln>
            </c:spPr>
            <c:extLst>
              <c:ext xmlns:c16="http://schemas.microsoft.com/office/drawing/2014/chart" uri="{C3380CC4-5D6E-409C-BE32-E72D297353CC}">
                <c16:uniqueId val="{00000005-7E9E-4F8F-A004-8AA32248CEF0}"/>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9E-4F8F-A004-8AA32248CEF0}"/>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9E-4F8F-A004-8AA32248CEF0}"/>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9E-4F8F-A004-8AA32248CEF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Résultats!$C$48:$C$49</c:f>
              <c:strCache>
                <c:ptCount val="2"/>
                <c:pt idx="0">
                  <c:v>Oui</c:v>
                </c:pt>
                <c:pt idx="1">
                  <c:v>Non</c:v>
                </c:pt>
              </c:strCache>
            </c:strRef>
          </c:cat>
          <c:val>
            <c:numRef>
              <c:f>Résultats!$E$48:$E$49</c:f>
              <c:numCache>
                <c:formatCode>0.0%</c:formatCode>
                <c:ptCount val="2"/>
                <c:pt idx="0">
                  <c:v>0</c:v>
                </c:pt>
                <c:pt idx="1">
                  <c:v>0</c:v>
                </c:pt>
              </c:numCache>
            </c:numRef>
          </c:val>
          <c:extLst>
            <c:ext xmlns:c16="http://schemas.microsoft.com/office/drawing/2014/chart" uri="{C3380CC4-5D6E-409C-BE32-E72D297353CC}">
              <c16:uniqueId val="{00000006-7E9E-4F8F-A004-8AA32248CEF0}"/>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970C-421C-AA48-D1A9B294B072}"/>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970C-421C-AA48-D1A9B294B072}"/>
              </c:ext>
            </c:extLst>
          </c:dPt>
          <c:dPt>
            <c:idx val="2"/>
            <c:invertIfNegative val="0"/>
            <c:bubble3D val="0"/>
            <c:spPr>
              <a:solidFill>
                <a:srgbClr val="FF99CC"/>
              </a:solidFill>
              <a:ln w="25400">
                <a:noFill/>
              </a:ln>
            </c:spPr>
            <c:extLst>
              <c:ext xmlns:c16="http://schemas.microsoft.com/office/drawing/2014/chart" uri="{C3380CC4-5D6E-409C-BE32-E72D297353CC}">
                <c16:uniqueId val="{00000005-970C-421C-AA48-D1A9B294B072}"/>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0C-421C-AA48-D1A9B294B072}"/>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0C-421C-AA48-D1A9B294B072}"/>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0C-421C-AA48-D1A9B294B07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Résultats!$C$56:$C$57</c:f>
              <c:strCache>
                <c:ptCount val="2"/>
                <c:pt idx="0">
                  <c:v>Oui</c:v>
                </c:pt>
                <c:pt idx="1">
                  <c:v>Non</c:v>
                </c:pt>
              </c:strCache>
            </c:strRef>
          </c:cat>
          <c:val>
            <c:numRef>
              <c:f>Résultats!$E$56:$E$57</c:f>
              <c:numCache>
                <c:formatCode>0.0%</c:formatCode>
                <c:ptCount val="2"/>
                <c:pt idx="0">
                  <c:v>0</c:v>
                </c:pt>
                <c:pt idx="1">
                  <c:v>0</c:v>
                </c:pt>
              </c:numCache>
            </c:numRef>
          </c:val>
          <c:extLst>
            <c:ext xmlns:c16="http://schemas.microsoft.com/office/drawing/2014/chart" uri="{C3380CC4-5D6E-409C-BE32-E72D297353CC}">
              <c16:uniqueId val="{00000006-970C-421C-AA48-D1A9B294B072}"/>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26B2-41D7-A450-EA3624E61926}"/>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26B2-41D7-A450-EA3624E61926}"/>
              </c:ext>
            </c:extLst>
          </c:dPt>
          <c:dPt>
            <c:idx val="2"/>
            <c:invertIfNegative val="0"/>
            <c:bubble3D val="0"/>
            <c:spPr>
              <a:solidFill>
                <a:srgbClr val="FF99CC"/>
              </a:solidFill>
              <a:ln w="25400">
                <a:noFill/>
              </a:ln>
            </c:spPr>
            <c:extLst>
              <c:ext xmlns:c16="http://schemas.microsoft.com/office/drawing/2014/chart" uri="{C3380CC4-5D6E-409C-BE32-E72D297353CC}">
                <c16:uniqueId val="{00000005-26B2-41D7-A450-EA3624E61926}"/>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B2-41D7-A450-EA3624E61926}"/>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2-41D7-A450-EA3624E61926}"/>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B2-41D7-A450-EA3624E6192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Résultats!$C$64:$C$65</c:f>
              <c:strCache>
                <c:ptCount val="2"/>
                <c:pt idx="0">
                  <c:v>Oui</c:v>
                </c:pt>
                <c:pt idx="1">
                  <c:v>Non</c:v>
                </c:pt>
              </c:strCache>
            </c:strRef>
          </c:cat>
          <c:val>
            <c:numRef>
              <c:f>Résultats!$E$64:$E$65</c:f>
              <c:numCache>
                <c:formatCode>0.0%</c:formatCode>
                <c:ptCount val="2"/>
                <c:pt idx="0">
                  <c:v>0</c:v>
                </c:pt>
                <c:pt idx="1">
                  <c:v>0</c:v>
                </c:pt>
              </c:numCache>
            </c:numRef>
          </c:val>
          <c:extLst>
            <c:ext xmlns:c16="http://schemas.microsoft.com/office/drawing/2014/chart" uri="{C3380CC4-5D6E-409C-BE32-E72D297353CC}">
              <c16:uniqueId val="{00000006-26B2-41D7-A450-EA3624E61926}"/>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B4AE-4372-8816-CD89BA6DB775}"/>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B4AE-4372-8816-CD89BA6DB775}"/>
              </c:ext>
            </c:extLst>
          </c:dPt>
          <c:dPt>
            <c:idx val="2"/>
            <c:invertIfNegative val="0"/>
            <c:bubble3D val="0"/>
            <c:spPr>
              <a:solidFill>
                <a:srgbClr val="FF99CC"/>
              </a:solidFill>
              <a:ln w="25400">
                <a:noFill/>
              </a:ln>
            </c:spPr>
            <c:extLst>
              <c:ext xmlns:c16="http://schemas.microsoft.com/office/drawing/2014/chart" uri="{C3380CC4-5D6E-409C-BE32-E72D297353CC}">
                <c16:uniqueId val="{00000005-B4AE-4372-8816-CD89BA6DB775}"/>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AE-4372-8816-CD89BA6DB775}"/>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AE-4372-8816-CD89BA6DB775}"/>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AE-4372-8816-CD89BA6DB77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Résultats!$C$72:$C$73</c:f>
              <c:strCache>
                <c:ptCount val="2"/>
                <c:pt idx="0">
                  <c:v>Oui</c:v>
                </c:pt>
                <c:pt idx="1">
                  <c:v>Non</c:v>
                </c:pt>
              </c:strCache>
            </c:strRef>
          </c:cat>
          <c:val>
            <c:numRef>
              <c:f>Résultats!$E$72:$E$73</c:f>
              <c:numCache>
                <c:formatCode>0.0%</c:formatCode>
                <c:ptCount val="2"/>
                <c:pt idx="0">
                  <c:v>0</c:v>
                </c:pt>
                <c:pt idx="1">
                  <c:v>0</c:v>
                </c:pt>
              </c:numCache>
            </c:numRef>
          </c:val>
          <c:extLst>
            <c:ext xmlns:c16="http://schemas.microsoft.com/office/drawing/2014/chart" uri="{C3380CC4-5D6E-409C-BE32-E72D297353CC}">
              <c16:uniqueId val="{00000006-B4AE-4372-8816-CD89BA6DB775}"/>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0"/>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0991813702074041E-2"/>
          <c:y val="7.6272212181746513E-2"/>
          <c:w val="0.90498227669994846"/>
          <c:h val="0.87289309496887668"/>
        </c:manualLayout>
      </c:layout>
      <c:bar3DChart>
        <c:barDir val="bar"/>
        <c:grouping val="clustered"/>
        <c:varyColors val="0"/>
        <c:ser>
          <c:idx val="0"/>
          <c:order val="0"/>
          <c:spPr>
            <a:solidFill>
              <a:srgbClr val="9999FF"/>
            </a:solidFill>
            <a:ln w="25400">
              <a:noFill/>
            </a:ln>
          </c:spPr>
          <c:invertIfNegative val="0"/>
          <c:dPt>
            <c:idx val="0"/>
            <c:invertIfNegative val="0"/>
            <c:bubble3D val="0"/>
            <c:spPr>
              <a:solidFill>
                <a:srgbClr val="CCECFF"/>
              </a:solidFill>
              <a:ln w="25400">
                <a:noFill/>
              </a:ln>
            </c:spPr>
            <c:extLst>
              <c:ext xmlns:c16="http://schemas.microsoft.com/office/drawing/2014/chart" uri="{C3380CC4-5D6E-409C-BE32-E72D297353CC}">
                <c16:uniqueId val="{00000001-FD15-488C-A794-E854E738E2D1}"/>
              </c:ext>
            </c:extLst>
          </c:dPt>
          <c:dPt>
            <c:idx val="1"/>
            <c:invertIfNegative val="0"/>
            <c:bubble3D val="0"/>
            <c:spPr>
              <a:solidFill>
                <a:schemeClr val="accent2">
                  <a:lumMod val="60000"/>
                  <a:lumOff val="40000"/>
                </a:schemeClr>
              </a:solidFill>
              <a:ln w="25400">
                <a:noFill/>
              </a:ln>
            </c:spPr>
            <c:extLst>
              <c:ext xmlns:c16="http://schemas.microsoft.com/office/drawing/2014/chart" uri="{C3380CC4-5D6E-409C-BE32-E72D297353CC}">
                <c16:uniqueId val="{00000003-FD15-488C-A794-E854E738E2D1}"/>
              </c:ext>
            </c:extLst>
          </c:dPt>
          <c:dPt>
            <c:idx val="2"/>
            <c:invertIfNegative val="0"/>
            <c:bubble3D val="0"/>
            <c:spPr>
              <a:solidFill>
                <a:srgbClr val="FF99CC"/>
              </a:solidFill>
              <a:ln w="25400">
                <a:noFill/>
              </a:ln>
            </c:spPr>
            <c:extLst>
              <c:ext xmlns:c16="http://schemas.microsoft.com/office/drawing/2014/chart" uri="{C3380CC4-5D6E-409C-BE32-E72D297353CC}">
                <c16:uniqueId val="{00000005-FD15-488C-A794-E854E738E2D1}"/>
              </c:ext>
            </c:extLst>
          </c:dPt>
          <c:dLbls>
            <c:dLbl>
              <c:idx val="0"/>
              <c:layout>
                <c:manualLayout>
                  <c:x val="4.1533972787665505E-2"/>
                  <c:y val="4.83273590097873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15-488C-A794-E854E738E2D1}"/>
                </c:ext>
              </c:extLst>
            </c:dLbl>
            <c:dLbl>
              <c:idx val="1"/>
              <c:layout>
                <c:manualLayout>
                  <c:x val="4.1533972787665505E-2"/>
                  <c:y val="4.47939510124998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15-488C-A794-E854E738E2D1}"/>
                </c:ext>
              </c:extLst>
            </c:dLbl>
            <c:dLbl>
              <c:idx val="2"/>
              <c:layout>
                <c:manualLayout>
                  <c:xMode val="edge"/>
                  <c:yMode val="edge"/>
                  <c:x val="0.89049811370626075"/>
                  <c:y val="0.6525511486660535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15-488C-A794-E854E738E2D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Résultats!$C$80:$C$81</c:f>
              <c:strCache>
                <c:ptCount val="2"/>
                <c:pt idx="0">
                  <c:v>Oui</c:v>
                </c:pt>
                <c:pt idx="1">
                  <c:v>Non</c:v>
                </c:pt>
              </c:strCache>
            </c:strRef>
          </c:cat>
          <c:val>
            <c:numRef>
              <c:f>Résultats!$E$80:$E$81</c:f>
              <c:numCache>
                <c:formatCode>0.0%</c:formatCode>
                <c:ptCount val="2"/>
                <c:pt idx="0">
                  <c:v>0</c:v>
                </c:pt>
                <c:pt idx="1">
                  <c:v>0</c:v>
                </c:pt>
              </c:numCache>
            </c:numRef>
          </c:val>
          <c:extLst>
            <c:ext xmlns:c16="http://schemas.microsoft.com/office/drawing/2014/chart" uri="{C3380CC4-5D6E-409C-BE32-E72D297353CC}">
              <c16:uniqueId val="{00000006-FD15-488C-A794-E854E738E2D1}"/>
            </c:ext>
          </c:extLst>
        </c:ser>
        <c:dLbls>
          <c:showLegendKey val="0"/>
          <c:showVal val="0"/>
          <c:showCatName val="0"/>
          <c:showSerName val="0"/>
          <c:showPercent val="0"/>
          <c:showBubbleSize val="0"/>
        </c:dLbls>
        <c:gapWidth val="50"/>
        <c:shape val="box"/>
        <c:axId val="376065264"/>
        <c:axId val="1"/>
        <c:axId val="0"/>
      </c:bar3DChart>
      <c:catAx>
        <c:axId val="3760652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3760652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4</xdr:row>
      <xdr:rowOff>180975</xdr:rowOff>
    </xdr:from>
    <xdr:to>
      <xdr:col>1</xdr:col>
      <xdr:colOff>5819775</xdr:colOff>
      <xdr:row>4</xdr:row>
      <xdr:rowOff>2609850</xdr:rowOff>
    </xdr:to>
    <xdr:pic>
      <xdr:nvPicPr>
        <xdr:cNvPr id="104532" name="Image 2">
          <a:extLst>
            <a:ext uri="{FF2B5EF4-FFF2-40B4-BE49-F238E27FC236}">
              <a16:creationId xmlns:a16="http://schemas.microsoft.com/office/drawing/2014/main" id="{C3B5FA58-FEE1-446B-ADDC-348AF07D2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3114675"/>
          <a:ext cx="523875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22</xdr:row>
      <xdr:rowOff>19050</xdr:rowOff>
    </xdr:from>
    <xdr:to>
      <xdr:col>11</xdr:col>
      <xdr:colOff>85725</xdr:colOff>
      <xdr:row>26</xdr:row>
      <xdr:rowOff>161925</xdr:rowOff>
    </xdr:to>
    <xdr:graphicFrame macro="">
      <xdr:nvGraphicFramePr>
        <xdr:cNvPr id="3533288" name="Graphique 3">
          <a:extLst>
            <a:ext uri="{FF2B5EF4-FFF2-40B4-BE49-F238E27FC236}">
              <a16:creationId xmlns:a16="http://schemas.microsoft.com/office/drawing/2014/main" id="{35B1015D-D1E1-4125-BC2E-6FCD7DC13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2</xdr:col>
      <xdr:colOff>19050</xdr:colOff>
      <xdr:row>4</xdr:row>
      <xdr:rowOff>152400</xdr:rowOff>
    </xdr:from>
    <xdr:to>
      <xdr:col>12</xdr:col>
      <xdr:colOff>0</xdr:colOff>
      <xdr:row>16</xdr:row>
      <xdr:rowOff>9525</xdr:rowOff>
    </xdr:to>
    <xdr:graphicFrame macro="">
      <xdr:nvGraphicFramePr>
        <xdr:cNvPr id="3533296" name="Graphique 4">
          <a:extLst>
            <a:ext uri="{FF2B5EF4-FFF2-40B4-BE49-F238E27FC236}">
              <a16:creationId xmlns:a16="http://schemas.microsoft.com/office/drawing/2014/main" id="{6371EB13-9821-487F-972F-295E333B9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4</xdr:col>
      <xdr:colOff>19050</xdr:colOff>
      <xdr:row>30</xdr:row>
      <xdr:rowOff>19050</xdr:rowOff>
    </xdr:from>
    <xdr:to>
      <xdr:col>11</xdr:col>
      <xdr:colOff>85725</xdr:colOff>
      <xdr:row>34</xdr:row>
      <xdr:rowOff>161925</xdr:rowOff>
    </xdr:to>
    <xdr:graphicFrame macro="">
      <xdr:nvGraphicFramePr>
        <xdr:cNvPr id="51" name="Graphique 3">
          <a:extLst>
            <a:ext uri="{FF2B5EF4-FFF2-40B4-BE49-F238E27FC236}">
              <a16:creationId xmlns:a16="http://schemas.microsoft.com/office/drawing/2014/main" id="{6FE96E53-1CB9-4D3F-B45F-DA3DEFEDC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4</xdr:col>
      <xdr:colOff>19050</xdr:colOff>
      <xdr:row>38</xdr:row>
      <xdr:rowOff>22225</xdr:rowOff>
    </xdr:from>
    <xdr:to>
      <xdr:col>11</xdr:col>
      <xdr:colOff>85725</xdr:colOff>
      <xdr:row>42</xdr:row>
      <xdr:rowOff>165100</xdr:rowOff>
    </xdr:to>
    <xdr:graphicFrame macro="">
      <xdr:nvGraphicFramePr>
        <xdr:cNvPr id="52" name="Graphique 3">
          <a:extLst>
            <a:ext uri="{FF2B5EF4-FFF2-40B4-BE49-F238E27FC236}">
              <a16:creationId xmlns:a16="http://schemas.microsoft.com/office/drawing/2014/main" id="{9DC59A87-9CAF-4FEA-A8B1-EE5A72A52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4</xdr:col>
      <xdr:colOff>22225</xdr:colOff>
      <xdr:row>46</xdr:row>
      <xdr:rowOff>22225</xdr:rowOff>
    </xdr:from>
    <xdr:to>
      <xdr:col>11</xdr:col>
      <xdr:colOff>88900</xdr:colOff>
      <xdr:row>50</xdr:row>
      <xdr:rowOff>165100</xdr:rowOff>
    </xdr:to>
    <xdr:graphicFrame macro="">
      <xdr:nvGraphicFramePr>
        <xdr:cNvPr id="53" name="Graphique 3">
          <a:extLst>
            <a:ext uri="{FF2B5EF4-FFF2-40B4-BE49-F238E27FC236}">
              <a16:creationId xmlns:a16="http://schemas.microsoft.com/office/drawing/2014/main" id="{AF9BB749-97CD-4D85-B900-112A91159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4</xdr:col>
      <xdr:colOff>19050</xdr:colOff>
      <xdr:row>54</xdr:row>
      <xdr:rowOff>22225</xdr:rowOff>
    </xdr:from>
    <xdr:to>
      <xdr:col>11</xdr:col>
      <xdr:colOff>85725</xdr:colOff>
      <xdr:row>58</xdr:row>
      <xdr:rowOff>165100</xdr:rowOff>
    </xdr:to>
    <xdr:graphicFrame macro="">
      <xdr:nvGraphicFramePr>
        <xdr:cNvPr id="54" name="Graphique 3">
          <a:extLst>
            <a:ext uri="{FF2B5EF4-FFF2-40B4-BE49-F238E27FC236}">
              <a16:creationId xmlns:a16="http://schemas.microsoft.com/office/drawing/2014/main" id="{90D0E3CD-397F-4A23-9DD3-0BA459F03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4</xdr:col>
      <xdr:colOff>19050</xdr:colOff>
      <xdr:row>62</xdr:row>
      <xdr:rowOff>22225</xdr:rowOff>
    </xdr:from>
    <xdr:to>
      <xdr:col>11</xdr:col>
      <xdr:colOff>85725</xdr:colOff>
      <xdr:row>66</xdr:row>
      <xdr:rowOff>165100</xdr:rowOff>
    </xdr:to>
    <xdr:graphicFrame macro="">
      <xdr:nvGraphicFramePr>
        <xdr:cNvPr id="55" name="Graphique 3">
          <a:extLst>
            <a:ext uri="{FF2B5EF4-FFF2-40B4-BE49-F238E27FC236}">
              <a16:creationId xmlns:a16="http://schemas.microsoft.com/office/drawing/2014/main" id="{890DC835-9773-422E-9482-9B830E8EB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4</xdr:col>
      <xdr:colOff>19050</xdr:colOff>
      <xdr:row>70</xdr:row>
      <xdr:rowOff>22225</xdr:rowOff>
    </xdr:from>
    <xdr:to>
      <xdr:col>11</xdr:col>
      <xdr:colOff>85725</xdr:colOff>
      <xdr:row>74</xdr:row>
      <xdr:rowOff>165100</xdr:rowOff>
    </xdr:to>
    <xdr:graphicFrame macro="">
      <xdr:nvGraphicFramePr>
        <xdr:cNvPr id="56" name="Graphique 3">
          <a:extLst>
            <a:ext uri="{FF2B5EF4-FFF2-40B4-BE49-F238E27FC236}">
              <a16:creationId xmlns:a16="http://schemas.microsoft.com/office/drawing/2014/main" id="{A6E55CA0-0635-46FB-9BA6-466D3D312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4</xdr:col>
      <xdr:colOff>19050</xdr:colOff>
      <xdr:row>78</xdr:row>
      <xdr:rowOff>22225</xdr:rowOff>
    </xdr:from>
    <xdr:to>
      <xdr:col>11</xdr:col>
      <xdr:colOff>85725</xdr:colOff>
      <xdr:row>82</xdr:row>
      <xdr:rowOff>165100</xdr:rowOff>
    </xdr:to>
    <xdr:graphicFrame macro="">
      <xdr:nvGraphicFramePr>
        <xdr:cNvPr id="57" name="Graphique 3">
          <a:extLst>
            <a:ext uri="{FF2B5EF4-FFF2-40B4-BE49-F238E27FC236}">
              <a16:creationId xmlns:a16="http://schemas.microsoft.com/office/drawing/2014/main" id="{216877E8-9EEC-454A-A3C2-91BEAE431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4</xdr:col>
      <xdr:colOff>19050</xdr:colOff>
      <xdr:row>86</xdr:row>
      <xdr:rowOff>22225</xdr:rowOff>
    </xdr:from>
    <xdr:to>
      <xdr:col>11</xdr:col>
      <xdr:colOff>85725</xdr:colOff>
      <xdr:row>90</xdr:row>
      <xdr:rowOff>165100</xdr:rowOff>
    </xdr:to>
    <xdr:graphicFrame macro="">
      <xdr:nvGraphicFramePr>
        <xdr:cNvPr id="58" name="Graphique 3">
          <a:extLst>
            <a:ext uri="{FF2B5EF4-FFF2-40B4-BE49-F238E27FC236}">
              <a16:creationId xmlns:a16="http://schemas.microsoft.com/office/drawing/2014/main" id="{19B320DE-FDA0-4F68-AD60-E44FB08DC7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4</xdr:col>
      <xdr:colOff>19050</xdr:colOff>
      <xdr:row>97</xdr:row>
      <xdr:rowOff>22225</xdr:rowOff>
    </xdr:from>
    <xdr:to>
      <xdr:col>11</xdr:col>
      <xdr:colOff>85725</xdr:colOff>
      <xdr:row>101</xdr:row>
      <xdr:rowOff>165100</xdr:rowOff>
    </xdr:to>
    <xdr:graphicFrame macro="">
      <xdr:nvGraphicFramePr>
        <xdr:cNvPr id="59" name="Graphique 3">
          <a:extLst>
            <a:ext uri="{FF2B5EF4-FFF2-40B4-BE49-F238E27FC236}">
              <a16:creationId xmlns:a16="http://schemas.microsoft.com/office/drawing/2014/main" id="{F7192E2D-A370-4540-B771-30E309884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4</xdr:col>
      <xdr:colOff>19050</xdr:colOff>
      <xdr:row>105</xdr:row>
      <xdr:rowOff>22225</xdr:rowOff>
    </xdr:from>
    <xdr:to>
      <xdr:col>11</xdr:col>
      <xdr:colOff>85725</xdr:colOff>
      <xdr:row>109</xdr:row>
      <xdr:rowOff>165100</xdr:rowOff>
    </xdr:to>
    <xdr:graphicFrame macro="">
      <xdr:nvGraphicFramePr>
        <xdr:cNvPr id="60" name="Graphique 3">
          <a:extLst>
            <a:ext uri="{FF2B5EF4-FFF2-40B4-BE49-F238E27FC236}">
              <a16:creationId xmlns:a16="http://schemas.microsoft.com/office/drawing/2014/main" id="{5571C831-3550-4C54-9CC3-4FEB6C1F9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4</xdr:col>
      <xdr:colOff>19050</xdr:colOff>
      <xdr:row>113</xdr:row>
      <xdr:rowOff>22225</xdr:rowOff>
    </xdr:from>
    <xdr:to>
      <xdr:col>11</xdr:col>
      <xdr:colOff>85725</xdr:colOff>
      <xdr:row>117</xdr:row>
      <xdr:rowOff>165100</xdr:rowOff>
    </xdr:to>
    <xdr:graphicFrame macro="">
      <xdr:nvGraphicFramePr>
        <xdr:cNvPr id="61" name="Graphique 3">
          <a:extLst>
            <a:ext uri="{FF2B5EF4-FFF2-40B4-BE49-F238E27FC236}">
              <a16:creationId xmlns:a16="http://schemas.microsoft.com/office/drawing/2014/main" id="{D4FBDF30-A1AB-4E57-B76B-0D1FBAA62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4</xdr:col>
      <xdr:colOff>19050</xdr:colOff>
      <xdr:row>121</xdr:row>
      <xdr:rowOff>22225</xdr:rowOff>
    </xdr:from>
    <xdr:to>
      <xdr:col>11</xdr:col>
      <xdr:colOff>85725</xdr:colOff>
      <xdr:row>125</xdr:row>
      <xdr:rowOff>165100</xdr:rowOff>
    </xdr:to>
    <xdr:graphicFrame macro="">
      <xdr:nvGraphicFramePr>
        <xdr:cNvPr id="62" name="Graphique 3">
          <a:extLst>
            <a:ext uri="{FF2B5EF4-FFF2-40B4-BE49-F238E27FC236}">
              <a16:creationId xmlns:a16="http://schemas.microsoft.com/office/drawing/2014/main" id="{46BC2526-80B1-492D-8030-8FE11A18A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twoCellAnchor>
  <xdr:twoCellAnchor>
    <xdr:from>
      <xdr:col>4</xdr:col>
      <xdr:colOff>19050</xdr:colOff>
      <xdr:row>129</xdr:row>
      <xdr:rowOff>22225</xdr:rowOff>
    </xdr:from>
    <xdr:to>
      <xdr:col>11</xdr:col>
      <xdr:colOff>85725</xdr:colOff>
      <xdr:row>133</xdr:row>
      <xdr:rowOff>165100</xdr:rowOff>
    </xdr:to>
    <xdr:graphicFrame macro="">
      <xdr:nvGraphicFramePr>
        <xdr:cNvPr id="63" name="Graphique 3">
          <a:extLst>
            <a:ext uri="{FF2B5EF4-FFF2-40B4-BE49-F238E27FC236}">
              <a16:creationId xmlns:a16="http://schemas.microsoft.com/office/drawing/2014/main" id="{181D8266-A78C-4C5B-8FE4-E355A7CE9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twoCellAnchor>
  <xdr:twoCellAnchor>
    <xdr:from>
      <xdr:col>4</xdr:col>
      <xdr:colOff>19050</xdr:colOff>
      <xdr:row>137</xdr:row>
      <xdr:rowOff>22225</xdr:rowOff>
    </xdr:from>
    <xdr:to>
      <xdr:col>11</xdr:col>
      <xdr:colOff>85725</xdr:colOff>
      <xdr:row>141</xdr:row>
      <xdr:rowOff>165100</xdr:rowOff>
    </xdr:to>
    <xdr:graphicFrame macro="">
      <xdr:nvGraphicFramePr>
        <xdr:cNvPr id="64" name="Graphique 3">
          <a:extLst>
            <a:ext uri="{FF2B5EF4-FFF2-40B4-BE49-F238E27FC236}">
              <a16:creationId xmlns:a16="http://schemas.microsoft.com/office/drawing/2014/main" id="{9EB2B77A-3BE8-4533-8AD7-F7805551A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twoCellAnchor>
  <xdr:twoCellAnchor>
    <xdr:from>
      <xdr:col>4</xdr:col>
      <xdr:colOff>19050</xdr:colOff>
      <xdr:row>161</xdr:row>
      <xdr:rowOff>22225</xdr:rowOff>
    </xdr:from>
    <xdr:to>
      <xdr:col>11</xdr:col>
      <xdr:colOff>85725</xdr:colOff>
      <xdr:row>165</xdr:row>
      <xdr:rowOff>165100</xdr:rowOff>
    </xdr:to>
    <xdr:graphicFrame macro="">
      <xdr:nvGraphicFramePr>
        <xdr:cNvPr id="65" name="Graphique 3">
          <a:extLst>
            <a:ext uri="{FF2B5EF4-FFF2-40B4-BE49-F238E27FC236}">
              <a16:creationId xmlns:a16="http://schemas.microsoft.com/office/drawing/2014/main" id="{CBF3B467-3A89-445D-9243-93435B217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twoCellAnchor>
  <xdr:twoCellAnchor>
    <xdr:from>
      <xdr:col>4</xdr:col>
      <xdr:colOff>19050</xdr:colOff>
      <xdr:row>169</xdr:row>
      <xdr:rowOff>22225</xdr:rowOff>
    </xdr:from>
    <xdr:to>
      <xdr:col>11</xdr:col>
      <xdr:colOff>85725</xdr:colOff>
      <xdr:row>173</xdr:row>
      <xdr:rowOff>165100</xdr:rowOff>
    </xdr:to>
    <xdr:graphicFrame macro="">
      <xdr:nvGraphicFramePr>
        <xdr:cNvPr id="66" name="Graphique 3">
          <a:extLst>
            <a:ext uri="{FF2B5EF4-FFF2-40B4-BE49-F238E27FC236}">
              <a16:creationId xmlns:a16="http://schemas.microsoft.com/office/drawing/2014/main" id="{58F544B0-6A12-4911-A4A6-546145BFD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twoCellAnchor>
  <xdr:twoCellAnchor>
    <xdr:from>
      <xdr:col>4</xdr:col>
      <xdr:colOff>19050</xdr:colOff>
      <xdr:row>177</xdr:row>
      <xdr:rowOff>22225</xdr:rowOff>
    </xdr:from>
    <xdr:to>
      <xdr:col>11</xdr:col>
      <xdr:colOff>85725</xdr:colOff>
      <xdr:row>181</xdr:row>
      <xdr:rowOff>165100</xdr:rowOff>
    </xdr:to>
    <xdr:graphicFrame macro="">
      <xdr:nvGraphicFramePr>
        <xdr:cNvPr id="67" name="Graphique 3">
          <a:extLst>
            <a:ext uri="{FF2B5EF4-FFF2-40B4-BE49-F238E27FC236}">
              <a16:creationId xmlns:a16="http://schemas.microsoft.com/office/drawing/2014/main" id="{67BE6781-B703-4313-B2DD-BC561F2A0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twoCellAnchor>
  <xdr:twoCellAnchor>
    <xdr:from>
      <xdr:col>4</xdr:col>
      <xdr:colOff>19050</xdr:colOff>
      <xdr:row>185</xdr:row>
      <xdr:rowOff>22225</xdr:rowOff>
    </xdr:from>
    <xdr:to>
      <xdr:col>11</xdr:col>
      <xdr:colOff>85725</xdr:colOff>
      <xdr:row>189</xdr:row>
      <xdr:rowOff>165100</xdr:rowOff>
    </xdr:to>
    <xdr:graphicFrame macro="">
      <xdr:nvGraphicFramePr>
        <xdr:cNvPr id="68" name="Graphique 3">
          <a:extLst>
            <a:ext uri="{FF2B5EF4-FFF2-40B4-BE49-F238E27FC236}">
              <a16:creationId xmlns:a16="http://schemas.microsoft.com/office/drawing/2014/main" id="{AEA5A579-DEFE-4884-A99B-6107E2E91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twoCellAnchor>
  <xdr:twoCellAnchor>
    <xdr:from>
      <xdr:col>4</xdr:col>
      <xdr:colOff>19050</xdr:colOff>
      <xdr:row>193</xdr:row>
      <xdr:rowOff>22225</xdr:rowOff>
    </xdr:from>
    <xdr:to>
      <xdr:col>11</xdr:col>
      <xdr:colOff>85725</xdr:colOff>
      <xdr:row>197</xdr:row>
      <xdr:rowOff>165100</xdr:rowOff>
    </xdr:to>
    <xdr:graphicFrame macro="">
      <xdr:nvGraphicFramePr>
        <xdr:cNvPr id="69" name="Graphique 3">
          <a:extLst>
            <a:ext uri="{FF2B5EF4-FFF2-40B4-BE49-F238E27FC236}">
              <a16:creationId xmlns:a16="http://schemas.microsoft.com/office/drawing/2014/main" id="{567C043B-68B1-4C88-B239-591504224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twoCellAnchor>
  <xdr:twoCellAnchor>
    <xdr:from>
      <xdr:col>4</xdr:col>
      <xdr:colOff>19050</xdr:colOff>
      <xdr:row>201</xdr:row>
      <xdr:rowOff>22225</xdr:rowOff>
    </xdr:from>
    <xdr:to>
      <xdr:col>11</xdr:col>
      <xdr:colOff>85725</xdr:colOff>
      <xdr:row>205</xdr:row>
      <xdr:rowOff>165100</xdr:rowOff>
    </xdr:to>
    <xdr:graphicFrame macro="">
      <xdr:nvGraphicFramePr>
        <xdr:cNvPr id="70" name="Graphique 3">
          <a:extLst>
            <a:ext uri="{FF2B5EF4-FFF2-40B4-BE49-F238E27FC236}">
              <a16:creationId xmlns:a16="http://schemas.microsoft.com/office/drawing/2014/main" id="{6745AEAC-49E9-4510-948D-A92D9C67C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twoCellAnchor>
  <xdr:twoCellAnchor>
    <xdr:from>
      <xdr:col>4</xdr:col>
      <xdr:colOff>19050</xdr:colOff>
      <xdr:row>209</xdr:row>
      <xdr:rowOff>22225</xdr:rowOff>
    </xdr:from>
    <xdr:to>
      <xdr:col>11</xdr:col>
      <xdr:colOff>85725</xdr:colOff>
      <xdr:row>213</xdr:row>
      <xdr:rowOff>165100</xdr:rowOff>
    </xdr:to>
    <xdr:graphicFrame macro="">
      <xdr:nvGraphicFramePr>
        <xdr:cNvPr id="72" name="Graphique 3">
          <a:extLst>
            <a:ext uri="{FF2B5EF4-FFF2-40B4-BE49-F238E27FC236}">
              <a16:creationId xmlns:a16="http://schemas.microsoft.com/office/drawing/2014/main" id="{DD28D572-8556-4AE4-85C8-3E4123BC9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twoCellAnchor>
  <xdr:twoCellAnchor>
    <xdr:from>
      <xdr:col>4</xdr:col>
      <xdr:colOff>19050</xdr:colOff>
      <xdr:row>217</xdr:row>
      <xdr:rowOff>22225</xdr:rowOff>
    </xdr:from>
    <xdr:to>
      <xdr:col>11</xdr:col>
      <xdr:colOff>85725</xdr:colOff>
      <xdr:row>221</xdr:row>
      <xdr:rowOff>165100</xdr:rowOff>
    </xdr:to>
    <xdr:graphicFrame macro="">
      <xdr:nvGraphicFramePr>
        <xdr:cNvPr id="73" name="Graphique 3">
          <a:extLst>
            <a:ext uri="{FF2B5EF4-FFF2-40B4-BE49-F238E27FC236}">
              <a16:creationId xmlns:a16="http://schemas.microsoft.com/office/drawing/2014/main" id="{58B7345B-5E97-459B-A914-0ABC35F92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twoCellAnchor>
  <xdr:twoCellAnchor>
    <xdr:from>
      <xdr:col>4</xdr:col>
      <xdr:colOff>19050</xdr:colOff>
      <xdr:row>241</xdr:row>
      <xdr:rowOff>22225</xdr:rowOff>
    </xdr:from>
    <xdr:to>
      <xdr:col>11</xdr:col>
      <xdr:colOff>85725</xdr:colOff>
      <xdr:row>245</xdr:row>
      <xdr:rowOff>165100</xdr:rowOff>
    </xdr:to>
    <xdr:graphicFrame macro="">
      <xdr:nvGraphicFramePr>
        <xdr:cNvPr id="81" name="Graphique 3">
          <a:extLst>
            <a:ext uri="{FF2B5EF4-FFF2-40B4-BE49-F238E27FC236}">
              <a16:creationId xmlns:a16="http://schemas.microsoft.com/office/drawing/2014/main" id="{1E0FAC9E-29D1-4C2D-98A2-FE5E1EF3A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twoCellAnchor>
  <xdr:twoCellAnchor>
    <xdr:from>
      <xdr:col>4</xdr:col>
      <xdr:colOff>19050</xdr:colOff>
      <xdr:row>249</xdr:row>
      <xdr:rowOff>22225</xdr:rowOff>
    </xdr:from>
    <xdr:to>
      <xdr:col>11</xdr:col>
      <xdr:colOff>85725</xdr:colOff>
      <xdr:row>253</xdr:row>
      <xdr:rowOff>165100</xdr:rowOff>
    </xdr:to>
    <xdr:graphicFrame macro="">
      <xdr:nvGraphicFramePr>
        <xdr:cNvPr id="82" name="Graphique 3">
          <a:extLst>
            <a:ext uri="{FF2B5EF4-FFF2-40B4-BE49-F238E27FC236}">
              <a16:creationId xmlns:a16="http://schemas.microsoft.com/office/drawing/2014/main" id="{71D4916A-185B-4F4A-BDC1-DBC8C4C57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twoCellAnchor>
  <xdr:twoCellAnchor>
    <xdr:from>
      <xdr:col>4</xdr:col>
      <xdr:colOff>19050</xdr:colOff>
      <xdr:row>257</xdr:row>
      <xdr:rowOff>19050</xdr:rowOff>
    </xdr:from>
    <xdr:to>
      <xdr:col>11</xdr:col>
      <xdr:colOff>85725</xdr:colOff>
      <xdr:row>261</xdr:row>
      <xdr:rowOff>161925</xdr:rowOff>
    </xdr:to>
    <xdr:graphicFrame macro="">
      <xdr:nvGraphicFramePr>
        <xdr:cNvPr id="83" name="Graphique 3">
          <a:extLst>
            <a:ext uri="{FF2B5EF4-FFF2-40B4-BE49-F238E27FC236}">
              <a16:creationId xmlns:a16="http://schemas.microsoft.com/office/drawing/2014/main" id="{FE2B3471-3B08-48B3-8F36-E0367B69F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twoCellAnchor>
  <xdr:twoCellAnchor>
    <xdr:from>
      <xdr:col>4</xdr:col>
      <xdr:colOff>19050</xdr:colOff>
      <xdr:row>265</xdr:row>
      <xdr:rowOff>22225</xdr:rowOff>
    </xdr:from>
    <xdr:to>
      <xdr:col>11</xdr:col>
      <xdr:colOff>85725</xdr:colOff>
      <xdr:row>269</xdr:row>
      <xdr:rowOff>165100</xdr:rowOff>
    </xdr:to>
    <xdr:graphicFrame macro="">
      <xdr:nvGraphicFramePr>
        <xdr:cNvPr id="84" name="Graphique 3">
          <a:extLst>
            <a:ext uri="{FF2B5EF4-FFF2-40B4-BE49-F238E27FC236}">
              <a16:creationId xmlns:a16="http://schemas.microsoft.com/office/drawing/2014/main" id="{BD66B451-2729-4EC8-9066-F449221CC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twoCellAnchor>
  <xdr:twoCellAnchor>
    <xdr:from>
      <xdr:col>4</xdr:col>
      <xdr:colOff>19050</xdr:colOff>
      <xdr:row>273</xdr:row>
      <xdr:rowOff>22225</xdr:rowOff>
    </xdr:from>
    <xdr:to>
      <xdr:col>11</xdr:col>
      <xdr:colOff>85725</xdr:colOff>
      <xdr:row>277</xdr:row>
      <xdr:rowOff>165100</xdr:rowOff>
    </xdr:to>
    <xdr:graphicFrame macro="">
      <xdr:nvGraphicFramePr>
        <xdr:cNvPr id="85" name="Graphique 3">
          <a:extLst>
            <a:ext uri="{FF2B5EF4-FFF2-40B4-BE49-F238E27FC236}">
              <a16:creationId xmlns:a16="http://schemas.microsoft.com/office/drawing/2014/main" id="{D7A989E9-7B55-49D1-BB0C-C2BFB310A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twoCellAnchor>
  <xdr:twoCellAnchor>
    <xdr:from>
      <xdr:col>4</xdr:col>
      <xdr:colOff>19050</xdr:colOff>
      <xdr:row>289</xdr:row>
      <xdr:rowOff>22225</xdr:rowOff>
    </xdr:from>
    <xdr:to>
      <xdr:col>11</xdr:col>
      <xdr:colOff>85725</xdr:colOff>
      <xdr:row>293</xdr:row>
      <xdr:rowOff>165100</xdr:rowOff>
    </xdr:to>
    <xdr:graphicFrame macro="">
      <xdr:nvGraphicFramePr>
        <xdr:cNvPr id="87" name="Graphique 3">
          <a:extLst>
            <a:ext uri="{FF2B5EF4-FFF2-40B4-BE49-F238E27FC236}">
              <a16:creationId xmlns:a16="http://schemas.microsoft.com/office/drawing/2014/main" id="{D562A4A8-3E55-4277-84E7-9E5A7BC4D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fLocksWithSheet="0"/>
  </xdr:twoCellAnchor>
  <xdr:twoCellAnchor>
    <xdr:from>
      <xdr:col>4</xdr:col>
      <xdr:colOff>19052</xdr:colOff>
      <xdr:row>225</xdr:row>
      <xdr:rowOff>23815</xdr:rowOff>
    </xdr:from>
    <xdr:to>
      <xdr:col>11</xdr:col>
      <xdr:colOff>85727</xdr:colOff>
      <xdr:row>229</xdr:row>
      <xdr:rowOff>166690</xdr:rowOff>
    </xdr:to>
    <xdr:graphicFrame macro="">
      <xdr:nvGraphicFramePr>
        <xdr:cNvPr id="42" name="Graphique 3">
          <a:extLst>
            <a:ext uri="{FF2B5EF4-FFF2-40B4-BE49-F238E27FC236}">
              <a16:creationId xmlns:a16="http://schemas.microsoft.com/office/drawing/2014/main" id="{CD8F5A40-7E8A-4B93-99FF-3B6E5AE92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fLocksWithSheet="0"/>
  </xdr:twoCellAnchor>
  <xdr:twoCellAnchor>
    <xdr:from>
      <xdr:col>4</xdr:col>
      <xdr:colOff>19052</xdr:colOff>
      <xdr:row>233</xdr:row>
      <xdr:rowOff>23815</xdr:rowOff>
    </xdr:from>
    <xdr:to>
      <xdr:col>11</xdr:col>
      <xdr:colOff>85727</xdr:colOff>
      <xdr:row>237</xdr:row>
      <xdr:rowOff>166690</xdr:rowOff>
    </xdr:to>
    <xdr:graphicFrame macro="">
      <xdr:nvGraphicFramePr>
        <xdr:cNvPr id="43" name="Graphique 3">
          <a:extLst>
            <a:ext uri="{FF2B5EF4-FFF2-40B4-BE49-F238E27FC236}">
              <a16:creationId xmlns:a16="http://schemas.microsoft.com/office/drawing/2014/main" id="{7102A404-49AE-498E-8D0F-774FADDE19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fLocksWithSheet="0"/>
  </xdr:twoCellAnchor>
  <xdr:twoCellAnchor>
    <xdr:from>
      <xdr:col>4</xdr:col>
      <xdr:colOff>19052</xdr:colOff>
      <xdr:row>281</xdr:row>
      <xdr:rowOff>23815</xdr:rowOff>
    </xdr:from>
    <xdr:to>
      <xdr:col>11</xdr:col>
      <xdr:colOff>85727</xdr:colOff>
      <xdr:row>285</xdr:row>
      <xdr:rowOff>166690</xdr:rowOff>
    </xdr:to>
    <xdr:graphicFrame macro="">
      <xdr:nvGraphicFramePr>
        <xdr:cNvPr id="44" name="Graphique 3">
          <a:extLst>
            <a:ext uri="{FF2B5EF4-FFF2-40B4-BE49-F238E27FC236}">
              <a16:creationId xmlns:a16="http://schemas.microsoft.com/office/drawing/2014/main" id="{F3E12695-32BD-496E-9D66-DF48770D3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fLocksWithSheet="0"/>
  </xdr:twoCellAnchor>
  <xdr:twoCellAnchor>
    <xdr:from>
      <xdr:col>4</xdr:col>
      <xdr:colOff>19050</xdr:colOff>
      <xdr:row>145</xdr:row>
      <xdr:rowOff>22225</xdr:rowOff>
    </xdr:from>
    <xdr:to>
      <xdr:col>11</xdr:col>
      <xdr:colOff>85725</xdr:colOff>
      <xdr:row>149</xdr:row>
      <xdr:rowOff>165100</xdr:rowOff>
    </xdr:to>
    <xdr:graphicFrame macro="">
      <xdr:nvGraphicFramePr>
        <xdr:cNvPr id="35" name="Graphique 3">
          <a:extLst>
            <a:ext uri="{FF2B5EF4-FFF2-40B4-BE49-F238E27FC236}">
              <a16:creationId xmlns:a16="http://schemas.microsoft.com/office/drawing/2014/main" id="{2F1DA3F3-BA63-4472-B9D2-9B44470C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fLocksWithSheet="0"/>
  </xdr:twoCellAnchor>
  <xdr:twoCellAnchor>
    <xdr:from>
      <xdr:col>4</xdr:col>
      <xdr:colOff>19050</xdr:colOff>
      <xdr:row>153</xdr:row>
      <xdr:rowOff>22225</xdr:rowOff>
    </xdr:from>
    <xdr:to>
      <xdr:col>11</xdr:col>
      <xdr:colOff>85725</xdr:colOff>
      <xdr:row>157</xdr:row>
      <xdr:rowOff>165100</xdr:rowOff>
    </xdr:to>
    <xdr:graphicFrame macro="">
      <xdr:nvGraphicFramePr>
        <xdr:cNvPr id="36" name="Graphique 3">
          <a:extLst>
            <a:ext uri="{FF2B5EF4-FFF2-40B4-BE49-F238E27FC236}">
              <a16:creationId xmlns:a16="http://schemas.microsoft.com/office/drawing/2014/main" id="{8FB92B1C-0B70-4AA7-B417-5B3DB0483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as-sante.fr/upload/docs/application/pdf/2009-08/atbp_-_rapport_fina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E46"/>
  <sheetViews>
    <sheetView showGridLines="0" tabSelected="1" zoomScaleNormal="100" workbookViewId="0"/>
  </sheetViews>
  <sheetFormatPr baseColWidth="10" defaultRowHeight="15" x14ac:dyDescent="0.25"/>
  <cols>
    <col min="1" max="1" width="4.625" style="110" customWidth="1"/>
    <col min="2" max="2" width="89.625" style="110" customWidth="1"/>
    <col min="3" max="16384" width="11" style="110"/>
  </cols>
  <sheetData>
    <row r="1" spans="1:2" x14ac:dyDescent="0.25">
      <c r="A1" s="108" t="s">
        <v>4</v>
      </c>
      <c r="B1" s="109"/>
    </row>
    <row r="2" spans="1:2" ht="30" customHeight="1" x14ac:dyDescent="0.25">
      <c r="A2" s="131" t="s">
        <v>143</v>
      </c>
      <c r="B2" s="131"/>
    </row>
    <row r="3" spans="1:2" ht="15" customHeight="1" x14ac:dyDescent="0.25">
      <c r="A3" s="111"/>
      <c r="B3" s="111"/>
    </row>
    <row r="4" spans="1:2" ht="132" customHeight="1" x14ac:dyDescent="0.25">
      <c r="A4" s="131" t="s">
        <v>151</v>
      </c>
      <c r="B4" s="131"/>
    </row>
    <row r="5" spans="1:2" ht="210" customHeight="1" x14ac:dyDescent="0.25">
      <c r="A5" s="112"/>
      <c r="B5" s="112"/>
    </row>
    <row r="6" spans="1:2" ht="55.5" customHeight="1" x14ac:dyDescent="0.25">
      <c r="A6" s="113"/>
      <c r="B6" s="114" t="s">
        <v>32</v>
      </c>
    </row>
    <row r="7" spans="1:2" x14ac:dyDescent="0.25">
      <c r="A7" s="115"/>
      <c r="B7" s="115"/>
    </row>
    <row r="8" spans="1:2" x14ac:dyDescent="0.25">
      <c r="A8" s="109" t="s">
        <v>18</v>
      </c>
      <c r="B8" s="116"/>
    </row>
    <row r="9" spans="1:2" x14ac:dyDescent="0.25">
      <c r="A9" s="134" t="s">
        <v>19</v>
      </c>
      <c r="B9" s="134"/>
    </row>
    <row r="10" spans="1:2" ht="30" customHeight="1" x14ac:dyDescent="0.25">
      <c r="A10" s="117" t="s">
        <v>6</v>
      </c>
      <c r="B10" s="118" t="s">
        <v>53</v>
      </c>
    </row>
    <row r="11" spans="1:2" ht="30" customHeight="1" x14ac:dyDescent="0.25">
      <c r="A11" s="117" t="s">
        <v>7</v>
      </c>
      <c r="B11" s="118" t="s">
        <v>144</v>
      </c>
    </row>
    <row r="12" spans="1:2" ht="30" customHeight="1" x14ac:dyDescent="0.25">
      <c r="A12" s="117" t="s">
        <v>8</v>
      </c>
      <c r="B12" s="118" t="s">
        <v>54</v>
      </c>
    </row>
    <row r="13" spans="1:2" ht="30" customHeight="1" x14ac:dyDescent="0.25">
      <c r="A13" s="119" t="s">
        <v>9</v>
      </c>
      <c r="B13" s="118" t="s">
        <v>55</v>
      </c>
    </row>
    <row r="14" spans="1:2" x14ac:dyDescent="0.25">
      <c r="A14" s="115"/>
      <c r="B14" s="115"/>
    </row>
    <row r="15" spans="1:2" ht="15" customHeight="1" x14ac:dyDescent="0.25">
      <c r="A15" s="133" t="s">
        <v>145</v>
      </c>
      <c r="B15" s="133"/>
    </row>
    <row r="16" spans="1:2" x14ac:dyDescent="0.25">
      <c r="A16" s="135" t="s">
        <v>31</v>
      </c>
      <c r="B16" s="135"/>
    </row>
    <row r="17" spans="1:5" ht="80.25" customHeight="1" x14ac:dyDescent="0.25">
      <c r="A17" s="120" t="s">
        <v>56</v>
      </c>
      <c r="B17" s="118" t="s">
        <v>146</v>
      </c>
    </row>
    <row r="18" spans="1:5" x14ac:dyDescent="0.25">
      <c r="A18" s="115"/>
      <c r="B18" s="115"/>
    </row>
    <row r="19" spans="1:5" x14ac:dyDescent="0.25">
      <c r="A19" s="109" t="s">
        <v>10</v>
      </c>
      <c r="B19" s="109"/>
    </row>
    <row r="20" spans="1:5" ht="56.25" customHeight="1" x14ac:dyDescent="0.25">
      <c r="A20" s="116"/>
      <c r="B20" s="118" t="s">
        <v>147</v>
      </c>
    </row>
    <row r="21" spans="1:5" x14ac:dyDescent="0.25">
      <c r="A21" s="115"/>
      <c r="B21" s="115"/>
    </row>
    <row r="22" spans="1:5" ht="15" customHeight="1" x14ac:dyDescent="0.25">
      <c r="A22" s="132" t="s">
        <v>67</v>
      </c>
      <c r="B22" s="132"/>
      <c r="C22" s="121"/>
      <c r="D22" s="121"/>
      <c r="E22" s="121"/>
    </row>
    <row r="23" spans="1:5" ht="30" customHeight="1" x14ac:dyDescent="0.25">
      <c r="A23" s="122" t="s">
        <v>83</v>
      </c>
      <c r="B23" s="123" t="s">
        <v>68</v>
      </c>
      <c r="C23" s="121"/>
    </row>
    <row r="24" spans="1:5" ht="30" customHeight="1" x14ac:dyDescent="0.25">
      <c r="A24" s="122" t="s">
        <v>84</v>
      </c>
      <c r="B24" s="123" t="s">
        <v>69</v>
      </c>
      <c r="C24" s="121"/>
    </row>
    <row r="25" spans="1:5" x14ac:dyDescent="0.25">
      <c r="A25" s="124" t="s">
        <v>57</v>
      </c>
      <c r="B25" s="123" t="s">
        <v>70</v>
      </c>
      <c r="C25" s="121"/>
    </row>
    <row r="26" spans="1:5" ht="30" customHeight="1" x14ac:dyDescent="0.25">
      <c r="A26" s="122" t="s">
        <v>85</v>
      </c>
      <c r="B26" s="123" t="s">
        <v>71</v>
      </c>
      <c r="C26" s="121"/>
    </row>
    <row r="27" spans="1:5" ht="15" customHeight="1" x14ac:dyDescent="0.25">
      <c r="A27" s="124" t="s">
        <v>58</v>
      </c>
      <c r="B27" s="123" t="s">
        <v>148</v>
      </c>
      <c r="C27" s="121"/>
    </row>
    <row r="28" spans="1:5" ht="72" customHeight="1" x14ac:dyDescent="0.25">
      <c r="A28" s="122" t="s">
        <v>86</v>
      </c>
      <c r="B28" s="123" t="s">
        <v>72</v>
      </c>
      <c r="C28" s="121"/>
    </row>
    <row r="29" spans="1:5" x14ac:dyDescent="0.25">
      <c r="A29" s="124" t="s">
        <v>59</v>
      </c>
      <c r="B29" s="123" t="s">
        <v>73</v>
      </c>
      <c r="C29" s="121"/>
    </row>
    <row r="30" spans="1:5" x14ac:dyDescent="0.25">
      <c r="A30" s="124" t="s">
        <v>60</v>
      </c>
      <c r="B30" s="123" t="s">
        <v>74</v>
      </c>
      <c r="C30" s="121"/>
    </row>
    <row r="31" spans="1:5" x14ac:dyDescent="0.25">
      <c r="A31" s="124" t="s">
        <v>61</v>
      </c>
      <c r="B31" s="123" t="s">
        <v>75</v>
      </c>
      <c r="C31" s="121"/>
    </row>
    <row r="32" spans="1:5" x14ac:dyDescent="0.25">
      <c r="A32" s="124" t="s">
        <v>62</v>
      </c>
      <c r="B32" s="123" t="s">
        <v>76</v>
      </c>
      <c r="C32" s="121"/>
    </row>
    <row r="33" spans="1:3" x14ac:dyDescent="0.25">
      <c r="A33" s="124" t="s">
        <v>63</v>
      </c>
      <c r="B33" s="123" t="s">
        <v>77</v>
      </c>
      <c r="C33" s="121"/>
    </row>
    <row r="34" spans="1:3" ht="30" customHeight="1" x14ac:dyDescent="0.25">
      <c r="A34" s="122" t="s">
        <v>99</v>
      </c>
      <c r="B34" s="123" t="s">
        <v>152</v>
      </c>
      <c r="C34" s="121"/>
    </row>
    <row r="35" spans="1:3" x14ac:dyDescent="0.25">
      <c r="A35" s="124" t="s">
        <v>64</v>
      </c>
      <c r="B35" s="123" t="s">
        <v>78</v>
      </c>
      <c r="C35" s="121"/>
    </row>
    <row r="36" spans="1:3" x14ac:dyDescent="0.25">
      <c r="A36" s="124" t="s">
        <v>65</v>
      </c>
      <c r="B36" s="123" t="s">
        <v>79</v>
      </c>
      <c r="C36" s="121"/>
    </row>
    <row r="37" spans="1:3" x14ac:dyDescent="0.25">
      <c r="A37" s="124" t="s">
        <v>100</v>
      </c>
      <c r="B37" s="123" t="s">
        <v>80</v>
      </c>
      <c r="C37" s="121"/>
    </row>
    <row r="38" spans="1:3" ht="15" customHeight="1" x14ac:dyDescent="0.25">
      <c r="A38" s="122" t="s">
        <v>101</v>
      </c>
      <c r="B38" s="123" t="s">
        <v>81</v>
      </c>
      <c r="C38" s="121"/>
    </row>
    <row r="39" spans="1:3" x14ac:dyDescent="0.25">
      <c r="A39" s="124" t="s">
        <v>66</v>
      </c>
      <c r="B39" s="123" t="s">
        <v>82</v>
      </c>
      <c r="C39" s="121"/>
    </row>
    <row r="40" spans="1:3" x14ac:dyDescent="0.25">
      <c r="A40" s="124" t="s">
        <v>141</v>
      </c>
      <c r="B40" s="123" t="s">
        <v>142</v>
      </c>
      <c r="C40" s="121"/>
    </row>
    <row r="41" spans="1:3" ht="15.75" thickBot="1" x14ac:dyDescent="0.3">
      <c r="A41" s="115"/>
      <c r="B41" s="115"/>
    </row>
    <row r="42" spans="1:3" ht="64.5" thickBot="1" x14ac:dyDescent="0.3">
      <c r="A42" s="115"/>
      <c r="B42" s="125" t="s">
        <v>149</v>
      </c>
    </row>
    <row r="43" spans="1:3" x14ac:dyDescent="0.25">
      <c r="A43" s="126"/>
      <c r="B43" s="126"/>
    </row>
    <row r="44" spans="1:3" x14ac:dyDescent="0.25">
      <c r="A44" s="126"/>
      <c r="B44" s="126"/>
    </row>
    <row r="45" spans="1:3" x14ac:dyDescent="0.25">
      <c r="A45" s="126"/>
      <c r="B45" s="126"/>
    </row>
    <row r="46" spans="1:3" x14ac:dyDescent="0.25">
      <c r="A46" s="126"/>
      <c r="B46" s="126"/>
    </row>
  </sheetData>
  <sheetProtection sheet="1" selectLockedCells="1"/>
  <mergeCells count="6">
    <mergeCell ref="A4:B4"/>
    <mergeCell ref="A22:B22"/>
    <mergeCell ref="A2:B2"/>
    <mergeCell ref="A15:B15"/>
    <mergeCell ref="A9:B9"/>
    <mergeCell ref="A16:B16"/>
  </mergeCells>
  <phoneticPr fontId="2" type="noConversion"/>
  <pageMargins left="0.19685039370078741" right="0.19685039370078741" top="0.59055118110236227" bottom="0.39370078740157483" header="0.51181102362204722" footer="0.51181102362204722"/>
  <pageSetup paperSize="9" orientation="portrait" r:id="rId1"/>
  <headerFooter alignWithMargins="0">
    <oddFooter>&amp;L&amp;"Arial,Normal"&amp;9EPP "Antibioprophylaxie au bloc opératoire" - Mode d'emploi (OMéDIT Centre-Val de Loire - octobre 2025)&amp;R&amp;"Arial,Normal"&amp;9Page &amp;P sur &amp;N</oddFooter>
  </headerFooter>
  <rowBreaks count="1" manualBreakCount="1">
    <brk id="18" max="16383" man="1"/>
  </rowBreaks>
  <ignoredErrors>
    <ignoredError sqref="A27 A25 A29:A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8" tint="-0.249977111117893"/>
    <pageSetUpPr fitToPage="1"/>
  </sheetPr>
  <dimension ref="A1:H24"/>
  <sheetViews>
    <sheetView showGridLines="0" zoomScaleNormal="100" workbookViewId="0">
      <selection activeCell="B2" sqref="B2"/>
    </sheetView>
  </sheetViews>
  <sheetFormatPr baseColWidth="10" defaultRowHeight="15" x14ac:dyDescent="0.25"/>
  <cols>
    <col min="1" max="1" width="30.125" style="71" customWidth="1"/>
    <col min="2" max="2" width="40.625" style="71" customWidth="1"/>
    <col min="3" max="3" width="9.625" style="71" customWidth="1"/>
    <col min="4" max="4" width="45.625" style="71" customWidth="1"/>
    <col min="5" max="5" width="40.625" style="71" customWidth="1"/>
    <col min="6" max="16384" width="11" style="71"/>
  </cols>
  <sheetData>
    <row r="1" spans="1:5" ht="15" customHeight="1" x14ac:dyDescent="0.25"/>
    <row r="2" spans="1:5" ht="18" customHeight="1" x14ac:dyDescent="0.25">
      <c r="A2" s="79" t="s">
        <v>102</v>
      </c>
      <c r="B2" s="103"/>
    </row>
    <row r="3" spans="1:5" ht="15" customHeight="1" x14ac:dyDescent="0.25"/>
    <row r="4" spans="1:5" ht="18" customHeight="1" x14ac:dyDescent="0.25">
      <c r="A4" s="78" t="s">
        <v>97</v>
      </c>
      <c r="B4" s="84"/>
    </row>
    <row r="5" spans="1:5" ht="18" customHeight="1" x14ac:dyDescent="0.25"/>
    <row r="6" spans="1:5" ht="18" customHeight="1" x14ac:dyDescent="0.25">
      <c r="A6" s="78" t="s">
        <v>98</v>
      </c>
      <c r="B6" s="84"/>
    </row>
    <row r="7" spans="1:5" ht="15" customHeight="1" thickBot="1" x14ac:dyDescent="0.3">
      <c r="E7" s="72"/>
    </row>
    <row r="8" spans="1:5" ht="27" customHeight="1" thickBot="1" x14ac:dyDescent="0.3">
      <c r="A8" s="77" t="s">
        <v>50</v>
      </c>
      <c r="B8" s="80"/>
      <c r="C8" s="73" t="s">
        <v>17</v>
      </c>
      <c r="D8" s="73" t="s">
        <v>14</v>
      </c>
      <c r="E8" s="72"/>
    </row>
    <row r="9" spans="1:5" ht="42" customHeight="1" x14ac:dyDescent="0.25">
      <c r="A9" s="136" t="s">
        <v>11</v>
      </c>
      <c r="B9" s="137"/>
      <c r="C9" s="85"/>
      <c r="D9" s="86"/>
      <c r="E9" s="72" t="e">
        <f>CHOOSE(MATCH(C9,{"Oui";"Non"},0),1,0)</f>
        <v>#N/A</v>
      </c>
    </row>
    <row r="10" spans="1:5" ht="42" customHeight="1" x14ac:dyDescent="0.25">
      <c r="A10" s="138" t="s">
        <v>12</v>
      </c>
      <c r="B10" s="139"/>
      <c r="C10" s="87"/>
      <c r="D10" s="88"/>
      <c r="E10" s="72" t="e">
        <f>CHOOSE(MATCH(C10,{"Oui";"Non"},0),1,0)</f>
        <v>#N/A</v>
      </c>
    </row>
    <row r="11" spans="1:5" ht="42" customHeight="1" thickBot="1" x14ac:dyDescent="0.3">
      <c r="A11" s="140" t="s">
        <v>13</v>
      </c>
      <c r="B11" s="141"/>
      <c r="C11" s="89"/>
      <c r="D11" s="90"/>
      <c r="E11" s="72" t="e">
        <f>CHOOSE(MATCH(C11,{"Oui";"Non"},0),1,0)</f>
        <v>#N/A</v>
      </c>
    </row>
    <row r="12" spans="1:5" ht="15.6" customHeight="1" x14ac:dyDescent="0.25">
      <c r="A12" s="74"/>
      <c r="B12" s="75"/>
      <c r="C12" s="76"/>
      <c r="E12" s="72"/>
    </row>
    <row r="13" spans="1:5" ht="15.6" customHeight="1" thickBot="1" x14ac:dyDescent="0.3">
      <c r="A13" s="81"/>
      <c r="B13" s="75"/>
      <c r="C13" s="76"/>
      <c r="E13" s="72"/>
    </row>
    <row r="14" spans="1:5" ht="27" customHeight="1" thickBot="1" x14ac:dyDescent="0.3">
      <c r="A14" s="77" t="s">
        <v>51</v>
      </c>
      <c r="B14" s="80"/>
      <c r="C14" s="73" t="s">
        <v>17</v>
      </c>
      <c r="D14" s="73" t="s">
        <v>14</v>
      </c>
      <c r="E14" s="72"/>
    </row>
    <row r="15" spans="1:5" ht="42" customHeight="1" x14ac:dyDescent="0.25">
      <c r="A15" s="136" t="s">
        <v>15</v>
      </c>
      <c r="B15" s="137"/>
      <c r="C15" s="85"/>
      <c r="D15" s="91"/>
      <c r="E15" s="72" t="e">
        <f>CHOOSE(MATCH(C15,{"Oui";"Non"},0),1,0)</f>
        <v>#N/A</v>
      </c>
    </row>
    <row r="16" spans="1:5" ht="42" customHeight="1" x14ac:dyDescent="0.25">
      <c r="A16" s="138" t="s">
        <v>48</v>
      </c>
      <c r="B16" s="139"/>
      <c r="C16" s="87"/>
      <c r="D16" s="92"/>
      <c r="E16" s="72" t="e">
        <f>CHOOSE(MATCH(C16,{"Oui";"Non"},0),1,0)</f>
        <v>#N/A</v>
      </c>
    </row>
    <row r="17" spans="1:8" ht="42" customHeight="1" x14ac:dyDescent="0.25">
      <c r="A17" s="138" t="s">
        <v>16</v>
      </c>
      <c r="B17" s="139"/>
      <c r="C17" s="87"/>
      <c r="D17" s="92"/>
      <c r="E17" s="72" t="e">
        <f>CHOOSE(MATCH(C17,{"Oui";"Non"},0),1,0)</f>
        <v>#N/A</v>
      </c>
    </row>
    <row r="18" spans="1:8" ht="42" customHeight="1" x14ac:dyDescent="0.25">
      <c r="A18" s="146" t="s">
        <v>46</v>
      </c>
      <c r="B18" s="147"/>
      <c r="C18" s="87"/>
      <c r="D18" s="92"/>
      <c r="E18" s="72" t="e">
        <f>CHOOSE(MATCH(C18,{"Oui";"Non"},0),1,0)</f>
        <v>#N/A</v>
      </c>
    </row>
    <row r="19" spans="1:8" ht="42" customHeight="1" thickBot="1" x14ac:dyDescent="0.3">
      <c r="A19" s="144" t="s">
        <v>47</v>
      </c>
      <c r="B19" s="145"/>
      <c r="C19" s="89"/>
      <c r="D19" s="93"/>
      <c r="E19" s="72" t="e">
        <f>CHOOSE(MATCH(C19,{"Oui";"Non"},0),1,0)</f>
        <v>#N/A</v>
      </c>
    </row>
    <row r="20" spans="1:8" ht="9.9499999999999993" customHeight="1" x14ac:dyDescent="0.25">
      <c r="E20" s="72" t="e">
        <f>SUM(E9:E11)+SUM(E15:E19)</f>
        <v>#N/A</v>
      </c>
    </row>
    <row r="21" spans="1:8" ht="9.9499999999999993" customHeight="1" x14ac:dyDescent="0.25">
      <c r="D21" s="72"/>
      <c r="E21" s="72"/>
    </row>
    <row r="22" spans="1:8" ht="9.9499999999999993" customHeight="1" x14ac:dyDescent="0.25">
      <c r="D22" s="82" t="s">
        <v>34</v>
      </c>
      <c r="E22" s="83" t="e">
        <f>(E20/8)</f>
        <v>#N/A</v>
      </c>
    </row>
    <row r="23" spans="1:8" ht="21" customHeight="1" x14ac:dyDescent="0.25">
      <c r="A23" s="142" t="s">
        <v>49</v>
      </c>
      <c r="B23" s="143"/>
      <c r="C23" s="143"/>
      <c r="D23" s="143"/>
      <c r="H23" s="94"/>
    </row>
    <row r="24" spans="1:8" ht="21" customHeight="1" x14ac:dyDescent="0.25">
      <c r="A24" s="142" t="s">
        <v>52</v>
      </c>
      <c r="B24" s="143"/>
      <c r="C24" s="143"/>
      <c r="D24" s="143"/>
      <c r="H24" s="94"/>
    </row>
  </sheetData>
  <sheetProtection sheet="1" objects="1" scenarios="1" selectLockedCells="1"/>
  <mergeCells count="10">
    <mergeCell ref="A15:B15"/>
    <mergeCell ref="A9:B9"/>
    <mergeCell ref="A10:B10"/>
    <mergeCell ref="A11:B11"/>
    <mergeCell ref="A24:D24"/>
    <mergeCell ref="A23:D23"/>
    <mergeCell ref="A16:B16"/>
    <mergeCell ref="A19:B19"/>
    <mergeCell ref="A17:B17"/>
    <mergeCell ref="A18:B18"/>
  </mergeCells>
  <phoneticPr fontId="2" type="noConversion"/>
  <dataValidations count="1">
    <dataValidation type="list" allowBlank="1" showInputMessage="1" showErrorMessage="1" sqref="C15:C19 C9:C11" xr:uid="{00000000-0002-0000-0100-000000000000}">
      <formula1>"Oui, Non"</formula1>
    </dataValidation>
  </dataValidations>
  <hyperlinks>
    <hyperlink ref="E24:H24" r:id="rId1" display="(lien vers le rapport HAS)" xr:uid="{5CD14439-CDEB-4EA3-8196-7A446A31356C}"/>
  </hyperlinks>
  <pageMargins left="0.78740157480314965" right="0.78740157480314965" top="0.98425196850393704" bottom="0.98425196850393704" header="0.51181102362204722" footer="0.51181102362204722"/>
  <pageSetup paperSize="9" scale="77" orientation="landscape" verticalDpi="4294967292" r:id="rId2"/>
  <headerFooter alignWithMargins="0">
    <oddFooter>&amp;L&amp;"Arial,Normal"&amp;9EPP "Antibioprophylaxie au bloc opératoire" - Structure/Unité chirurgie (OMéDIT Centre-Val de Loire - octobre 2025)&amp;R&amp;"Arial,Normal"&amp;9Page &amp;P sur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indexed="24"/>
  </sheetPr>
  <dimension ref="A1:AN213"/>
  <sheetViews>
    <sheetView showGridLines="0" zoomScaleNormal="100" workbookViewId="0">
      <pane xSplit="1" ySplit="5" topLeftCell="B6" activePane="bottomRight" state="frozen"/>
      <selection pane="topRight" activeCell="C1" sqref="C1"/>
      <selection pane="bottomLeft" activeCell="A6" sqref="A6"/>
      <selection pane="bottomRight" activeCell="B6" sqref="B6"/>
    </sheetView>
  </sheetViews>
  <sheetFormatPr baseColWidth="10" defaultRowHeight="15" customHeight="1" x14ac:dyDescent="0.25"/>
  <cols>
    <col min="1" max="1" width="7.625" style="1" customWidth="1"/>
    <col min="2" max="2" width="13" style="1" customWidth="1"/>
    <col min="3" max="3" width="7.75" style="1" bestFit="1" customWidth="1"/>
    <col min="4" max="4" width="9.875" style="2" customWidth="1"/>
    <col min="5" max="5" width="12.75" style="3" bestFit="1" customWidth="1"/>
    <col min="6" max="6" width="11.625" style="3" bestFit="1" customWidth="1"/>
    <col min="7" max="7" width="12.125" style="3" customWidth="1"/>
    <col min="8" max="8" width="10.125" style="3" bestFit="1" customWidth="1"/>
    <col min="9" max="9" width="10.375" style="3" bestFit="1" customWidth="1"/>
    <col min="10" max="10" width="11.125" style="3" bestFit="1" customWidth="1"/>
    <col min="11" max="11" width="14.375" style="3" bestFit="1" customWidth="1"/>
    <col min="12" max="12" width="12.25" style="3" bestFit="1" customWidth="1"/>
    <col min="13" max="13" width="13.875" style="3" bestFit="1" customWidth="1"/>
    <col min="14" max="14" width="10.625" style="3" customWidth="1"/>
    <col min="15" max="15" width="12.375" style="3" customWidth="1"/>
    <col min="16" max="16" width="13" style="3" bestFit="1" customWidth="1"/>
    <col min="17" max="18" width="13" style="3" customWidth="1"/>
    <col min="19" max="19" width="13.875" style="3" customWidth="1"/>
    <col min="20" max="22" width="9.75" style="3" bestFit="1" customWidth="1"/>
    <col min="23" max="23" width="14.375" style="3" bestFit="1" customWidth="1"/>
    <col min="24" max="24" width="14" style="3" bestFit="1" customWidth="1"/>
    <col min="25" max="25" width="11" style="3" bestFit="1" customWidth="1"/>
    <col min="26" max="26" width="9.75" style="3" bestFit="1" customWidth="1"/>
    <col min="27" max="27" width="14.25" style="3" bestFit="1" customWidth="1"/>
    <col min="28" max="28" width="14.375" style="3" bestFit="1" customWidth="1"/>
    <col min="29" max="29" width="16.375" style="3" bestFit="1" customWidth="1"/>
    <col min="30" max="30" width="20.5" style="3" bestFit="1" customWidth="1"/>
    <col min="31" max="31" width="14" style="3" bestFit="1" customWidth="1"/>
    <col min="32" max="32" width="13.875" style="3" bestFit="1" customWidth="1"/>
    <col min="33" max="33" width="11.625" style="3" bestFit="1" customWidth="1"/>
    <col min="34" max="34" width="13.625" style="3" bestFit="1" customWidth="1"/>
    <col min="35" max="35" width="18" style="3" bestFit="1" customWidth="1"/>
    <col min="36" max="36" width="40.625" style="1" customWidth="1"/>
    <col min="37" max="16384" width="11" style="1"/>
  </cols>
  <sheetData>
    <row r="1" spans="1:40" ht="21" customHeight="1" x14ac:dyDescent="0.25"/>
    <row r="2" spans="1:40" ht="21" customHeight="1" thickBot="1" x14ac:dyDescent="0.3"/>
    <row r="3" spans="1:40" s="11" customFormat="1" ht="15" customHeight="1" x14ac:dyDescent="0.25">
      <c r="B3" s="151" t="s">
        <v>37</v>
      </c>
      <c r="C3" s="152"/>
      <c r="D3" s="152"/>
      <c r="E3" s="152"/>
      <c r="F3" s="152"/>
      <c r="G3" s="152"/>
      <c r="H3" s="152"/>
      <c r="I3" s="152"/>
      <c r="J3" s="153"/>
      <c r="K3" s="148" t="s">
        <v>36</v>
      </c>
      <c r="L3" s="149"/>
      <c r="M3" s="149"/>
      <c r="N3" s="149"/>
      <c r="O3" s="149"/>
      <c r="P3" s="149"/>
      <c r="Q3" s="149"/>
      <c r="R3" s="149"/>
      <c r="S3" s="149"/>
      <c r="T3" s="149"/>
      <c r="U3" s="149"/>
      <c r="V3" s="149"/>
      <c r="W3" s="149"/>
      <c r="X3" s="149"/>
      <c r="Y3" s="149"/>
      <c r="Z3" s="149"/>
      <c r="AA3" s="149"/>
      <c r="AB3" s="149"/>
      <c r="AC3" s="149"/>
      <c r="AD3" s="149"/>
      <c r="AE3" s="149"/>
      <c r="AF3" s="149"/>
      <c r="AG3" s="149"/>
      <c r="AH3" s="149"/>
      <c r="AI3" s="150"/>
      <c r="AJ3" s="12"/>
    </row>
    <row r="4" spans="1:40" s="11" customFormat="1" ht="15" customHeight="1" thickBot="1" x14ac:dyDescent="0.3">
      <c r="B4" s="16">
        <v>7</v>
      </c>
      <c r="C4" s="17">
        <v>8</v>
      </c>
      <c r="D4" s="17">
        <v>9</v>
      </c>
      <c r="E4" s="17">
        <v>10</v>
      </c>
      <c r="F4" s="17">
        <v>11</v>
      </c>
      <c r="G4" s="17">
        <v>12</v>
      </c>
      <c r="H4" s="17">
        <v>13</v>
      </c>
      <c r="I4" s="17">
        <v>14</v>
      </c>
      <c r="J4" s="61">
        <v>15</v>
      </c>
      <c r="K4" s="60">
        <v>16</v>
      </c>
      <c r="L4" s="13">
        <v>17</v>
      </c>
      <c r="M4" s="13">
        <v>18</v>
      </c>
      <c r="N4" s="70">
        <v>19</v>
      </c>
      <c r="O4" s="70">
        <v>19</v>
      </c>
      <c r="P4" s="70">
        <v>19</v>
      </c>
      <c r="Q4" s="70">
        <v>19</v>
      </c>
      <c r="R4" s="70">
        <v>19</v>
      </c>
      <c r="S4" s="14">
        <v>20</v>
      </c>
      <c r="T4" s="70">
        <v>21</v>
      </c>
      <c r="U4" s="70">
        <v>21</v>
      </c>
      <c r="V4" s="70">
        <v>21</v>
      </c>
      <c r="W4" s="14">
        <v>22</v>
      </c>
      <c r="X4" s="14">
        <v>23</v>
      </c>
      <c r="Y4" s="14">
        <v>24</v>
      </c>
      <c r="Z4" s="14">
        <v>25</v>
      </c>
      <c r="AA4" s="14">
        <v>26</v>
      </c>
      <c r="AB4" s="14">
        <v>27</v>
      </c>
      <c r="AC4" s="14">
        <v>28</v>
      </c>
      <c r="AD4" s="14">
        <v>29</v>
      </c>
      <c r="AE4" s="14">
        <v>30</v>
      </c>
      <c r="AF4" s="14">
        <v>31</v>
      </c>
      <c r="AG4" s="14">
        <v>32</v>
      </c>
      <c r="AH4" s="14">
        <v>33</v>
      </c>
      <c r="AI4" s="18">
        <v>34</v>
      </c>
      <c r="AJ4" s="15"/>
    </row>
    <row r="5" spans="1:40" s="11" customFormat="1" ht="83.25" customHeight="1" thickBot="1" x14ac:dyDescent="0.3">
      <c r="A5" s="69" t="s">
        <v>5</v>
      </c>
      <c r="B5" s="19" t="s">
        <v>87</v>
      </c>
      <c r="C5" s="20" t="s">
        <v>88</v>
      </c>
      <c r="D5" s="20" t="s">
        <v>103</v>
      </c>
      <c r="E5" s="20" t="s">
        <v>38</v>
      </c>
      <c r="F5" s="20" t="s">
        <v>89</v>
      </c>
      <c r="G5" s="20" t="s">
        <v>90</v>
      </c>
      <c r="H5" s="20" t="s">
        <v>91</v>
      </c>
      <c r="I5" s="20" t="s">
        <v>92</v>
      </c>
      <c r="J5" s="62" t="s">
        <v>126</v>
      </c>
      <c r="K5" s="99" t="s">
        <v>150</v>
      </c>
      <c r="L5" s="100" t="s">
        <v>104</v>
      </c>
      <c r="M5" s="21" t="s">
        <v>105</v>
      </c>
      <c r="N5" s="102" t="s">
        <v>106</v>
      </c>
      <c r="O5" s="102" t="s">
        <v>107</v>
      </c>
      <c r="P5" s="102" t="s">
        <v>108</v>
      </c>
      <c r="Q5" s="102" t="s">
        <v>153</v>
      </c>
      <c r="R5" s="102" t="s">
        <v>154</v>
      </c>
      <c r="S5" s="102" t="s">
        <v>109</v>
      </c>
      <c r="T5" s="102" t="s">
        <v>110</v>
      </c>
      <c r="U5" s="102" t="s">
        <v>111</v>
      </c>
      <c r="V5" s="102" t="s">
        <v>112</v>
      </c>
      <c r="W5" s="21" t="s">
        <v>93</v>
      </c>
      <c r="X5" s="21" t="s">
        <v>113</v>
      </c>
      <c r="Y5" s="21" t="s">
        <v>114</v>
      </c>
      <c r="Z5" s="21" t="s">
        <v>115</v>
      </c>
      <c r="AA5" s="21" t="s">
        <v>116</v>
      </c>
      <c r="AB5" s="28" t="s">
        <v>117</v>
      </c>
      <c r="AC5" s="21" t="s">
        <v>118</v>
      </c>
      <c r="AD5" s="28" t="s">
        <v>119</v>
      </c>
      <c r="AE5" s="28" t="s">
        <v>120</v>
      </c>
      <c r="AF5" s="21" t="s">
        <v>121</v>
      </c>
      <c r="AG5" s="21" t="s">
        <v>122</v>
      </c>
      <c r="AH5" s="21" t="s">
        <v>123</v>
      </c>
      <c r="AI5" s="22" t="s">
        <v>39</v>
      </c>
      <c r="AJ5" s="68" t="s">
        <v>124</v>
      </c>
    </row>
    <row r="6" spans="1:40" x14ac:dyDescent="0.25">
      <c r="A6" s="4">
        <v>1</v>
      </c>
      <c r="B6" s="57"/>
      <c r="C6" s="58"/>
      <c r="D6" s="58"/>
      <c r="E6" s="58"/>
      <c r="F6" s="58"/>
      <c r="G6" s="58"/>
      <c r="H6" s="58"/>
      <c r="I6" s="58"/>
      <c r="J6" s="59"/>
      <c r="K6" s="104"/>
      <c r="L6" s="105"/>
      <c r="M6" s="105"/>
      <c r="N6" s="105"/>
      <c r="O6" s="105"/>
      <c r="P6" s="105"/>
      <c r="Q6" s="105"/>
      <c r="R6" s="105"/>
      <c r="S6" s="105"/>
      <c r="T6" s="105"/>
      <c r="U6" s="105"/>
      <c r="V6" s="105"/>
      <c r="W6" s="105"/>
      <c r="X6" s="105"/>
      <c r="Y6" s="105"/>
      <c r="Z6" s="105"/>
      <c r="AA6" s="23"/>
      <c r="AB6" s="23"/>
      <c r="AC6" s="105"/>
      <c r="AD6" s="105"/>
      <c r="AE6" s="105"/>
      <c r="AF6" s="105"/>
      <c r="AG6" s="105"/>
      <c r="AH6" s="23"/>
      <c r="AI6" s="105"/>
      <c r="AJ6" s="127"/>
      <c r="AN6" s="101" t="s">
        <v>94</v>
      </c>
    </row>
    <row r="7" spans="1:40" x14ac:dyDescent="0.25">
      <c r="A7" s="5">
        <v>2</v>
      </c>
      <c r="B7" s="95"/>
      <c r="C7" s="9"/>
      <c r="D7" s="9"/>
      <c r="E7" s="9"/>
      <c r="F7" s="9"/>
      <c r="G7" s="9"/>
      <c r="H7" s="9"/>
      <c r="I7" s="9"/>
      <c r="J7" s="97"/>
      <c r="K7" s="106"/>
      <c r="L7" s="25"/>
      <c r="M7" s="25"/>
      <c r="N7" s="25"/>
      <c r="O7" s="25"/>
      <c r="P7" s="25"/>
      <c r="Q7" s="25"/>
      <c r="R7" s="25"/>
      <c r="S7" s="25"/>
      <c r="T7" s="25"/>
      <c r="U7" s="25"/>
      <c r="V7" s="25"/>
      <c r="W7" s="25"/>
      <c r="X7" s="25"/>
      <c r="Y7" s="25"/>
      <c r="Z7" s="25"/>
      <c r="AA7" s="24"/>
      <c r="AB7" s="25"/>
      <c r="AC7" s="25"/>
      <c r="AD7" s="25"/>
      <c r="AE7" s="25"/>
      <c r="AF7" s="25"/>
      <c r="AG7" s="25"/>
      <c r="AH7" s="24"/>
      <c r="AI7" s="25"/>
      <c r="AJ7" s="128"/>
      <c r="AN7" s="101" t="s">
        <v>94</v>
      </c>
    </row>
    <row r="8" spans="1:40" x14ac:dyDescent="0.25">
      <c r="A8" s="5">
        <v>3</v>
      </c>
      <c r="B8" s="95"/>
      <c r="C8" s="9"/>
      <c r="D8" s="9"/>
      <c r="E8" s="9"/>
      <c r="F8" s="9"/>
      <c r="G8" s="9"/>
      <c r="H8" s="9"/>
      <c r="I8" s="9"/>
      <c r="J8" s="97"/>
      <c r="K8" s="106"/>
      <c r="L8" s="25"/>
      <c r="M8" s="25"/>
      <c r="N8" s="25"/>
      <c r="O8" s="25"/>
      <c r="P8" s="25"/>
      <c r="Q8" s="25"/>
      <c r="R8" s="25"/>
      <c r="S8" s="25"/>
      <c r="T8" s="25"/>
      <c r="U8" s="25"/>
      <c r="V8" s="25"/>
      <c r="W8" s="25"/>
      <c r="X8" s="25"/>
      <c r="Y8" s="25"/>
      <c r="Z8" s="25"/>
      <c r="AA8" s="24"/>
      <c r="AB8" s="25"/>
      <c r="AC8" s="25"/>
      <c r="AD8" s="25"/>
      <c r="AE8" s="25"/>
      <c r="AF8" s="25"/>
      <c r="AG8" s="25"/>
      <c r="AH8" s="24"/>
      <c r="AI8" s="25"/>
      <c r="AJ8" s="128"/>
      <c r="AN8" s="101" t="s">
        <v>94</v>
      </c>
    </row>
    <row r="9" spans="1:40" x14ac:dyDescent="0.25">
      <c r="A9" s="5">
        <v>4</v>
      </c>
      <c r="B9" s="95"/>
      <c r="C9" s="9"/>
      <c r="D9" s="9"/>
      <c r="E9" s="9"/>
      <c r="F9" s="9"/>
      <c r="G9" s="9"/>
      <c r="H9" s="9"/>
      <c r="I9" s="9"/>
      <c r="J9" s="97"/>
      <c r="K9" s="106"/>
      <c r="L9" s="25"/>
      <c r="M9" s="25"/>
      <c r="N9" s="25"/>
      <c r="O9" s="25"/>
      <c r="P9" s="25"/>
      <c r="Q9" s="25"/>
      <c r="R9" s="25"/>
      <c r="S9" s="25"/>
      <c r="T9" s="25"/>
      <c r="U9" s="25"/>
      <c r="V9" s="25"/>
      <c r="W9" s="25"/>
      <c r="X9" s="25"/>
      <c r="Y9" s="25"/>
      <c r="Z9" s="25"/>
      <c r="AA9" s="24"/>
      <c r="AB9" s="25"/>
      <c r="AC9" s="25"/>
      <c r="AD9" s="25"/>
      <c r="AE9" s="25"/>
      <c r="AF9" s="25"/>
      <c r="AG9" s="25"/>
      <c r="AH9" s="25"/>
      <c r="AI9" s="25"/>
      <c r="AJ9" s="128"/>
      <c r="AN9" s="101" t="s">
        <v>94</v>
      </c>
    </row>
    <row r="10" spans="1:40" x14ac:dyDescent="0.25">
      <c r="A10" s="5">
        <v>5</v>
      </c>
      <c r="B10" s="95"/>
      <c r="C10" s="9"/>
      <c r="D10" s="9"/>
      <c r="E10" s="9"/>
      <c r="F10" s="9"/>
      <c r="G10" s="9"/>
      <c r="H10" s="9"/>
      <c r="I10" s="9"/>
      <c r="J10" s="97"/>
      <c r="K10" s="106"/>
      <c r="L10" s="25"/>
      <c r="M10" s="25"/>
      <c r="N10" s="25"/>
      <c r="O10" s="25"/>
      <c r="P10" s="25"/>
      <c r="Q10" s="25"/>
      <c r="R10" s="25"/>
      <c r="S10" s="25"/>
      <c r="T10" s="25"/>
      <c r="U10" s="25"/>
      <c r="V10" s="25"/>
      <c r="W10" s="25"/>
      <c r="X10" s="25"/>
      <c r="Y10" s="25"/>
      <c r="Z10" s="25"/>
      <c r="AA10" s="24"/>
      <c r="AB10" s="25"/>
      <c r="AC10" s="25"/>
      <c r="AD10" s="25"/>
      <c r="AE10" s="25"/>
      <c r="AF10" s="25"/>
      <c r="AG10" s="25"/>
      <c r="AH10" s="25"/>
      <c r="AI10" s="25"/>
      <c r="AJ10" s="128"/>
      <c r="AN10" s="101" t="s">
        <v>94</v>
      </c>
    </row>
    <row r="11" spans="1:40" x14ac:dyDescent="0.25">
      <c r="A11" s="5">
        <v>6</v>
      </c>
      <c r="B11" s="95"/>
      <c r="C11" s="9"/>
      <c r="D11" s="9"/>
      <c r="E11" s="9"/>
      <c r="F11" s="9"/>
      <c r="G11" s="9"/>
      <c r="H11" s="9"/>
      <c r="I11" s="9"/>
      <c r="J11" s="97"/>
      <c r="K11" s="106"/>
      <c r="L11" s="25"/>
      <c r="M11" s="25"/>
      <c r="N11" s="25"/>
      <c r="O11" s="25"/>
      <c r="P11" s="25"/>
      <c r="Q11" s="25"/>
      <c r="R11" s="25"/>
      <c r="S11" s="25"/>
      <c r="T11" s="25"/>
      <c r="U11" s="25"/>
      <c r="V11" s="25"/>
      <c r="W11" s="25"/>
      <c r="X11" s="25"/>
      <c r="Y11" s="25"/>
      <c r="Z11" s="25"/>
      <c r="AA11" s="24"/>
      <c r="AB11" s="25"/>
      <c r="AC11" s="25"/>
      <c r="AD11" s="25"/>
      <c r="AE11" s="25"/>
      <c r="AF11" s="25"/>
      <c r="AG11" s="25"/>
      <c r="AH11" s="25"/>
      <c r="AI11" s="25"/>
      <c r="AJ11" s="128"/>
      <c r="AN11" s="101" t="s">
        <v>94</v>
      </c>
    </row>
    <row r="12" spans="1:40" x14ac:dyDescent="0.25">
      <c r="A12" s="5">
        <v>7</v>
      </c>
      <c r="B12" s="95"/>
      <c r="C12" s="9"/>
      <c r="D12" s="9"/>
      <c r="E12" s="9"/>
      <c r="F12" s="9"/>
      <c r="G12" s="9"/>
      <c r="H12" s="9"/>
      <c r="I12" s="9"/>
      <c r="J12" s="97"/>
      <c r="K12" s="106"/>
      <c r="L12" s="25"/>
      <c r="M12" s="25"/>
      <c r="N12" s="25"/>
      <c r="O12" s="25"/>
      <c r="P12" s="25"/>
      <c r="Q12" s="25"/>
      <c r="R12" s="25"/>
      <c r="S12" s="25"/>
      <c r="T12" s="25"/>
      <c r="U12" s="25"/>
      <c r="V12" s="25"/>
      <c r="W12" s="25"/>
      <c r="X12" s="25"/>
      <c r="Y12" s="25"/>
      <c r="Z12" s="25"/>
      <c r="AA12" s="24"/>
      <c r="AB12" s="25"/>
      <c r="AC12" s="25"/>
      <c r="AD12" s="25"/>
      <c r="AE12" s="25"/>
      <c r="AF12" s="25"/>
      <c r="AG12" s="25"/>
      <c r="AH12" s="25"/>
      <c r="AI12" s="25"/>
      <c r="AJ12" s="128"/>
      <c r="AN12" s="101" t="s">
        <v>94</v>
      </c>
    </row>
    <row r="13" spans="1:40" x14ac:dyDescent="0.25">
      <c r="A13" s="5">
        <v>8</v>
      </c>
      <c r="B13" s="95"/>
      <c r="C13" s="9"/>
      <c r="D13" s="9"/>
      <c r="E13" s="9"/>
      <c r="F13" s="9"/>
      <c r="G13" s="9"/>
      <c r="H13" s="9"/>
      <c r="I13" s="9"/>
      <c r="J13" s="97"/>
      <c r="K13" s="106"/>
      <c r="L13" s="25"/>
      <c r="M13" s="25"/>
      <c r="N13" s="25"/>
      <c r="O13" s="25"/>
      <c r="P13" s="25"/>
      <c r="Q13" s="25"/>
      <c r="R13" s="25"/>
      <c r="S13" s="25"/>
      <c r="T13" s="25"/>
      <c r="U13" s="25"/>
      <c r="V13" s="25"/>
      <c r="W13" s="25"/>
      <c r="X13" s="25"/>
      <c r="Y13" s="25"/>
      <c r="Z13" s="25"/>
      <c r="AA13" s="24"/>
      <c r="AB13" s="25"/>
      <c r="AC13" s="25"/>
      <c r="AD13" s="25"/>
      <c r="AE13" s="25"/>
      <c r="AF13" s="25"/>
      <c r="AG13" s="25"/>
      <c r="AH13" s="25"/>
      <c r="AI13" s="25"/>
      <c r="AJ13" s="128"/>
      <c r="AN13" s="101" t="s">
        <v>94</v>
      </c>
    </row>
    <row r="14" spans="1:40" x14ac:dyDescent="0.25">
      <c r="A14" s="5">
        <v>9</v>
      </c>
      <c r="B14" s="95"/>
      <c r="C14" s="9"/>
      <c r="D14" s="9"/>
      <c r="E14" s="9"/>
      <c r="F14" s="9"/>
      <c r="G14" s="9"/>
      <c r="H14" s="9"/>
      <c r="I14" s="9"/>
      <c r="J14" s="97"/>
      <c r="K14" s="106"/>
      <c r="L14" s="25"/>
      <c r="M14" s="25"/>
      <c r="N14" s="25"/>
      <c r="O14" s="25"/>
      <c r="P14" s="25"/>
      <c r="Q14" s="25"/>
      <c r="R14" s="25"/>
      <c r="S14" s="25"/>
      <c r="T14" s="25"/>
      <c r="U14" s="25"/>
      <c r="V14" s="25"/>
      <c r="W14" s="25"/>
      <c r="X14" s="25"/>
      <c r="Y14" s="25"/>
      <c r="Z14" s="25"/>
      <c r="AA14" s="24"/>
      <c r="AB14" s="25"/>
      <c r="AC14" s="25"/>
      <c r="AD14" s="25"/>
      <c r="AE14" s="25"/>
      <c r="AF14" s="25"/>
      <c r="AG14" s="25"/>
      <c r="AH14" s="25"/>
      <c r="AI14" s="25"/>
      <c r="AJ14" s="128"/>
      <c r="AN14" s="101" t="s">
        <v>94</v>
      </c>
    </row>
    <row r="15" spans="1:40" x14ac:dyDescent="0.25">
      <c r="A15" s="5">
        <v>10</v>
      </c>
      <c r="B15" s="95"/>
      <c r="C15" s="9"/>
      <c r="D15" s="9"/>
      <c r="E15" s="9"/>
      <c r="F15" s="9"/>
      <c r="G15" s="9"/>
      <c r="H15" s="9"/>
      <c r="I15" s="9"/>
      <c r="J15" s="97"/>
      <c r="K15" s="106"/>
      <c r="L15" s="25"/>
      <c r="M15" s="25"/>
      <c r="N15" s="25"/>
      <c r="O15" s="25"/>
      <c r="P15" s="25"/>
      <c r="Q15" s="25"/>
      <c r="R15" s="25"/>
      <c r="S15" s="25"/>
      <c r="T15" s="25"/>
      <c r="U15" s="25"/>
      <c r="V15" s="25"/>
      <c r="W15" s="25"/>
      <c r="X15" s="25"/>
      <c r="Y15" s="25"/>
      <c r="Z15" s="25"/>
      <c r="AA15" s="24"/>
      <c r="AB15" s="25"/>
      <c r="AC15" s="25"/>
      <c r="AD15" s="25"/>
      <c r="AE15" s="25"/>
      <c r="AF15" s="25"/>
      <c r="AG15" s="25"/>
      <c r="AH15" s="25"/>
      <c r="AI15" s="25"/>
      <c r="AJ15" s="128"/>
      <c r="AN15" s="101" t="s">
        <v>94</v>
      </c>
    </row>
    <row r="16" spans="1:40" x14ac:dyDescent="0.25">
      <c r="A16" s="5">
        <v>11</v>
      </c>
      <c r="B16" s="95"/>
      <c r="C16" s="9"/>
      <c r="D16" s="9"/>
      <c r="E16" s="9"/>
      <c r="F16" s="9"/>
      <c r="G16" s="9"/>
      <c r="H16" s="9"/>
      <c r="I16" s="9"/>
      <c r="J16" s="97"/>
      <c r="K16" s="106"/>
      <c r="L16" s="25"/>
      <c r="M16" s="25"/>
      <c r="N16" s="25"/>
      <c r="O16" s="25"/>
      <c r="P16" s="25"/>
      <c r="Q16" s="25"/>
      <c r="R16" s="25"/>
      <c r="S16" s="25"/>
      <c r="T16" s="25"/>
      <c r="U16" s="25"/>
      <c r="V16" s="25"/>
      <c r="W16" s="25"/>
      <c r="X16" s="25"/>
      <c r="Y16" s="25"/>
      <c r="Z16" s="25"/>
      <c r="AA16" s="24"/>
      <c r="AB16" s="25"/>
      <c r="AC16" s="25"/>
      <c r="AD16" s="25"/>
      <c r="AE16" s="25"/>
      <c r="AF16" s="25"/>
      <c r="AG16" s="25"/>
      <c r="AH16" s="25"/>
      <c r="AI16" s="25"/>
      <c r="AJ16" s="128"/>
      <c r="AN16" s="101" t="s">
        <v>94</v>
      </c>
    </row>
    <row r="17" spans="1:40" x14ac:dyDescent="0.25">
      <c r="A17" s="5">
        <v>12</v>
      </c>
      <c r="B17" s="95"/>
      <c r="C17" s="9"/>
      <c r="D17" s="9"/>
      <c r="E17" s="9"/>
      <c r="F17" s="9"/>
      <c r="G17" s="9"/>
      <c r="H17" s="9"/>
      <c r="I17" s="9"/>
      <c r="J17" s="97"/>
      <c r="K17" s="106"/>
      <c r="L17" s="25"/>
      <c r="M17" s="25"/>
      <c r="N17" s="25"/>
      <c r="O17" s="25"/>
      <c r="P17" s="25"/>
      <c r="Q17" s="25"/>
      <c r="R17" s="25"/>
      <c r="S17" s="25"/>
      <c r="T17" s="25"/>
      <c r="U17" s="25"/>
      <c r="V17" s="25"/>
      <c r="W17" s="25"/>
      <c r="X17" s="25"/>
      <c r="Y17" s="25"/>
      <c r="Z17" s="25"/>
      <c r="AA17" s="24"/>
      <c r="AB17" s="25"/>
      <c r="AC17" s="25"/>
      <c r="AD17" s="25"/>
      <c r="AE17" s="25"/>
      <c r="AF17" s="25"/>
      <c r="AG17" s="25"/>
      <c r="AH17" s="25"/>
      <c r="AI17" s="25"/>
      <c r="AJ17" s="128"/>
      <c r="AN17" s="101" t="s">
        <v>94</v>
      </c>
    </row>
    <row r="18" spans="1:40" x14ac:dyDescent="0.25">
      <c r="A18" s="5">
        <v>13</v>
      </c>
      <c r="B18" s="95"/>
      <c r="C18" s="9"/>
      <c r="D18" s="9"/>
      <c r="E18" s="9"/>
      <c r="F18" s="9"/>
      <c r="G18" s="9"/>
      <c r="H18" s="9"/>
      <c r="I18" s="9"/>
      <c r="J18" s="97"/>
      <c r="K18" s="106"/>
      <c r="L18" s="25"/>
      <c r="M18" s="25"/>
      <c r="N18" s="25"/>
      <c r="O18" s="25"/>
      <c r="P18" s="25"/>
      <c r="Q18" s="25"/>
      <c r="R18" s="25"/>
      <c r="S18" s="25"/>
      <c r="T18" s="25"/>
      <c r="U18" s="25"/>
      <c r="V18" s="25"/>
      <c r="W18" s="25"/>
      <c r="X18" s="25"/>
      <c r="Y18" s="25"/>
      <c r="Z18" s="25"/>
      <c r="AA18" s="24"/>
      <c r="AB18" s="25"/>
      <c r="AC18" s="25"/>
      <c r="AD18" s="25"/>
      <c r="AE18" s="25"/>
      <c r="AF18" s="25"/>
      <c r="AG18" s="25"/>
      <c r="AH18" s="25"/>
      <c r="AI18" s="25"/>
      <c r="AJ18" s="128"/>
      <c r="AN18" s="101" t="s">
        <v>94</v>
      </c>
    </row>
    <row r="19" spans="1:40" x14ac:dyDescent="0.25">
      <c r="A19" s="5">
        <v>14</v>
      </c>
      <c r="B19" s="95"/>
      <c r="C19" s="9"/>
      <c r="D19" s="9"/>
      <c r="E19" s="9"/>
      <c r="F19" s="9"/>
      <c r="G19" s="9"/>
      <c r="H19" s="9"/>
      <c r="I19" s="9"/>
      <c r="J19" s="97"/>
      <c r="K19" s="106"/>
      <c r="L19" s="25"/>
      <c r="M19" s="25"/>
      <c r="N19" s="25"/>
      <c r="O19" s="25"/>
      <c r="P19" s="25"/>
      <c r="Q19" s="25"/>
      <c r="R19" s="25"/>
      <c r="S19" s="25"/>
      <c r="T19" s="25"/>
      <c r="U19" s="25"/>
      <c r="V19" s="25"/>
      <c r="W19" s="25"/>
      <c r="X19" s="25"/>
      <c r="Y19" s="25"/>
      <c r="Z19" s="25"/>
      <c r="AA19" s="24"/>
      <c r="AB19" s="25"/>
      <c r="AC19" s="25"/>
      <c r="AD19" s="25"/>
      <c r="AE19" s="25"/>
      <c r="AF19" s="25"/>
      <c r="AG19" s="25"/>
      <c r="AH19" s="25"/>
      <c r="AI19" s="25"/>
      <c r="AJ19" s="128"/>
      <c r="AN19" s="101" t="s">
        <v>94</v>
      </c>
    </row>
    <row r="20" spans="1:40" x14ac:dyDescent="0.25">
      <c r="A20" s="5">
        <v>15</v>
      </c>
      <c r="B20" s="95"/>
      <c r="C20" s="9"/>
      <c r="D20" s="9"/>
      <c r="E20" s="9"/>
      <c r="F20" s="9"/>
      <c r="G20" s="9"/>
      <c r="H20" s="9"/>
      <c r="I20" s="9"/>
      <c r="J20" s="97"/>
      <c r="K20" s="106"/>
      <c r="L20" s="25"/>
      <c r="M20" s="25"/>
      <c r="N20" s="25"/>
      <c r="O20" s="25"/>
      <c r="P20" s="25"/>
      <c r="Q20" s="25"/>
      <c r="R20" s="25"/>
      <c r="S20" s="25"/>
      <c r="T20" s="25"/>
      <c r="U20" s="25"/>
      <c r="V20" s="25"/>
      <c r="W20" s="25"/>
      <c r="X20" s="25"/>
      <c r="Y20" s="25"/>
      <c r="Z20" s="25"/>
      <c r="AA20" s="24"/>
      <c r="AB20" s="25"/>
      <c r="AC20" s="25"/>
      <c r="AD20" s="25"/>
      <c r="AE20" s="25"/>
      <c r="AF20" s="25"/>
      <c r="AG20" s="25"/>
      <c r="AH20" s="25"/>
      <c r="AI20" s="25"/>
      <c r="AJ20" s="128"/>
      <c r="AN20" s="101" t="s">
        <v>94</v>
      </c>
    </row>
    <row r="21" spans="1:40" x14ac:dyDescent="0.25">
      <c r="A21" s="5">
        <v>16</v>
      </c>
      <c r="B21" s="95"/>
      <c r="C21" s="9"/>
      <c r="D21" s="9"/>
      <c r="E21" s="9"/>
      <c r="F21" s="9"/>
      <c r="G21" s="9"/>
      <c r="H21" s="9"/>
      <c r="I21" s="9"/>
      <c r="J21" s="97"/>
      <c r="K21" s="106"/>
      <c r="L21" s="25"/>
      <c r="M21" s="25"/>
      <c r="N21" s="25"/>
      <c r="O21" s="25"/>
      <c r="P21" s="25"/>
      <c r="Q21" s="25"/>
      <c r="R21" s="25"/>
      <c r="S21" s="25"/>
      <c r="T21" s="25"/>
      <c r="U21" s="25"/>
      <c r="V21" s="25"/>
      <c r="W21" s="25"/>
      <c r="X21" s="25"/>
      <c r="Y21" s="25"/>
      <c r="Z21" s="25"/>
      <c r="AA21" s="24"/>
      <c r="AB21" s="25"/>
      <c r="AC21" s="25"/>
      <c r="AD21" s="25"/>
      <c r="AE21" s="25"/>
      <c r="AF21" s="25"/>
      <c r="AG21" s="25"/>
      <c r="AH21" s="25"/>
      <c r="AI21" s="25"/>
      <c r="AJ21" s="128"/>
      <c r="AN21" s="101" t="s">
        <v>94</v>
      </c>
    </row>
    <row r="22" spans="1:40" x14ac:dyDescent="0.25">
      <c r="A22" s="5">
        <v>17</v>
      </c>
      <c r="B22" s="95"/>
      <c r="C22" s="9"/>
      <c r="D22" s="9"/>
      <c r="E22" s="9"/>
      <c r="F22" s="9"/>
      <c r="G22" s="9"/>
      <c r="H22" s="9"/>
      <c r="I22" s="9"/>
      <c r="J22" s="97"/>
      <c r="K22" s="106"/>
      <c r="L22" s="25"/>
      <c r="M22" s="25"/>
      <c r="N22" s="25"/>
      <c r="O22" s="25"/>
      <c r="P22" s="25"/>
      <c r="Q22" s="25"/>
      <c r="R22" s="25"/>
      <c r="S22" s="25"/>
      <c r="T22" s="25"/>
      <c r="U22" s="25"/>
      <c r="V22" s="25"/>
      <c r="W22" s="25"/>
      <c r="X22" s="25"/>
      <c r="Y22" s="25"/>
      <c r="Z22" s="25"/>
      <c r="AA22" s="24"/>
      <c r="AB22" s="25"/>
      <c r="AC22" s="25"/>
      <c r="AD22" s="25"/>
      <c r="AE22" s="25"/>
      <c r="AF22" s="25"/>
      <c r="AG22" s="25"/>
      <c r="AH22" s="25"/>
      <c r="AI22" s="25"/>
      <c r="AJ22" s="128"/>
      <c r="AN22" s="101" t="s">
        <v>94</v>
      </c>
    </row>
    <row r="23" spans="1:40" x14ac:dyDescent="0.25">
      <c r="A23" s="5">
        <v>18</v>
      </c>
      <c r="B23" s="95"/>
      <c r="C23" s="9"/>
      <c r="D23" s="9"/>
      <c r="E23" s="9"/>
      <c r="F23" s="9"/>
      <c r="G23" s="9"/>
      <c r="H23" s="9"/>
      <c r="I23" s="9"/>
      <c r="J23" s="97"/>
      <c r="K23" s="106"/>
      <c r="L23" s="25"/>
      <c r="M23" s="25"/>
      <c r="N23" s="25"/>
      <c r="O23" s="25"/>
      <c r="P23" s="25"/>
      <c r="Q23" s="25"/>
      <c r="R23" s="25"/>
      <c r="S23" s="25"/>
      <c r="T23" s="25"/>
      <c r="U23" s="25"/>
      <c r="V23" s="25"/>
      <c r="W23" s="25"/>
      <c r="X23" s="25"/>
      <c r="Y23" s="25"/>
      <c r="Z23" s="25"/>
      <c r="AA23" s="24"/>
      <c r="AB23" s="25"/>
      <c r="AC23" s="25"/>
      <c r="AD23" s="25"/>
      <c r="AE23" s="25"/>
      <c r="AF23" s="25"/>
      <c r="AG23" s="25"/>
      <c r="AH23" s="25"/>
      <c r="AI23" s="25"/>
      <c r="AJ23" s="128"/>
      <c r="AN23" s="101" t="s">
        <v>94</v>
      </c>
    </row>
    <row r="24" spans="1:40" x14ac:dyDescent="0.25">
      <c r="A24" s="5">
        <v>19</v>
      </c>
      <c r="B24" s="95"/>
      <c r="C24" s="9"/>
      <c r="D24" s="9"/>
      <c r="E24" s="9"/>
      <c r="F24" s="9"/>
      <c r="G24" s="9"/>
      <c r="H24" s="9"/>
      <c r="I24" s="9"/>
      <c r="J24" s="97"/>
      <c r="K24" s="106"/>
      <c r="L24" s="25"/>
      <c r="M24" s="25"/>
      <c r="N24" s="25"/>
      <c r="O24" s="25"/>
      <c r="P24" s="25"/>
      <c r="Q24" s="25"/>
      <c r="R24" s="25"/>
      <c r="S24" s="25"/>
      <c r="T24" s="25"/>
      <c r="U24" s="25"/>
      <c r="V24" s="25"/>
      <c r="W24" s="25"/>
      <c r="X24" s="25"/>
      <c r="Y24" s="25"/>
      <c r="Z24" s="25"/>
      <c r="AA24" s="24"/>
      <c r="AB24" s="25"/>
      <c r="AC24" s="25"/>
      <c r="AD24" s="25"/>
      <c r="AE24" s="25"/>
      <c r="AF24" s="25"/>
      <c r="AG24" s="25"/>
      <c r="AH24" s="25"/>
      <c r="AI24" s="25"/>
      <c r="AJ24" s="128"/>
      <c r="AN24" s="101" t="s">
        <v>94</v>
      </c>
    </row>
    <row r="25" spans="1:40" x14ac:dyDescent="0.25">
      <c r="A25" s="5">
        <v>20</v>
      </c>
      <c r="B25" s="95"/>
      <c r="C25" s="9"/>
      <c r="D25" s="9"/>
      <c r="E25" s="9"/>
      <c r="F25" s="9"/>
      <c r="G25" s="9"/>
      <c r="H25" s="9"/>
      <c r="I25" s="9"/>
      <c r="J25" s="97"/>
      <c r="K25" s="106"/>
      <c r="L25" s="25"/>
      <c r="M25" s="25"/>
      <c r="N25" s="25"/>
      <c r="O25" s="25"/>
      <c r="P25" s="25"/>
      <c r="Q25" s="25"/>
      <c r="R25" s="25"/>
      <c r="S25" s="25"/>
      <c r="T25" s="25"/>
      <c r="U25" s="25"/>
      <c r="V25" s="25"/>
      <c r="W25" s="25"/>
      <c r="X25" s="25"/>
      <c r="Y25" s="25"/>
      <c r="Z25" s="25"/>
      <c r="AA25" s="24"/>
      <c r="AB25" s="25"/>
      <c r="AC25" s="25"/>
      <c r="AD25" s="25"/>
      <c r="AE25" s="25"/>
      <c r="AF25" s="25"/>
      <c r="AG25" s="25"/>
      <c r="AH25" s="25"/>
      <c r="AI25" s="25"/>
      <c r="AJ25" s="128"/>
      <c r="AN25" s="101" t="s">
        <v>94</v>
      </c>
    </row>
    <row r="26" spans="1:40" x14ac:dyDescent="0.25">
      <c r="A26" s="5">
        <v>21</v>
      </c>
      <c r="B26" s="95"/>
      <c r="C26" s="9"/>
      <c r="D26" s="9"/>
      <c r="E26" s="9"/>
      <c r="F26" s="9"/>
      <c r="G26" s="9"/>
      <c r="H26" s="9"/>
      <c r="I26" s="9"/>
      <c r="J26" s="97"/>
      <c r="K26" s="106"/>
      <c r="L26" s="25"/>
      <c r="M26" s="25"/>
      <c r="N26" s="25"/>
      <c r="O26" s="25"/>
      <c r="P26" s="25"/>
      <c r="Q26" s="25"/>
      <c r="R26" s="25"/>
      <c r="S26" s="25"/>
      <c r="T26" s="25"/>
      <c r="U26" s="25"/>
      <c r="V26" s="25"/>
      <c r="W26" s="25"/>
      <c r="X26" s="25"/>
      <c r="Y26" s="25"/>
      <c r="Z26" s="25"/>
      <c r="AA26" s="24"/>
      <c r="AB26" s="25"/>
      <c r="AC26" s="25"/>
      <c r="AD26" s="25"/>
      <c r="AE26" s="25"/>
      <c r="AF26" s="25"/>
      <c r="AG26" s="25"/>
      <c r="AH26" s="25"/>
      <c r="AI26" s="25"/>
      <c r="AJ26" s="128"/>
      <c r="AN26" s="101" t="s">
        <v>94</v>
      </c>
    </row>
    <row r="27" spans="1:40" x14ac:dyDescent="0.25">
      <c r="A27" s="5">
        <v>22</v>
      </c>
      <c r="B27" s="95"/>
      <c r="C27" s="9"/>
      <c r="D27" s="9"/>
      <c r="E27" s="9"/>
      <c r="F27" s="9"/>
      <c r="G27" s="9"/>
      <c r="H27" s="9"/>
      <c r="I27" s="9"/>
      <c r="J27" s="97"/>
      <c r="K27" s="106"/>
      <c r="L27" s="25"/>
      <c r="M27" s="25"/>
      <c r="N27" s="25"/>
      <c r="O27" s="25"/>
      <c r="P27" s="25"/>
      <c r="Q27" s="25"/>
      <c r="R27" s="25"/>
      <c r="S27" s="25"/>
      <c r="T27" s="25"/>
      <c r="U27" s="25"/>
      <c r="V27" s="25"/>
      <c r="W27" s="25"/>
      <c r="X27" s="25"/>
      <c r="Y27" s="25"/>
      <c r="Z27" s="25"/>
      <c r="AA27" s="24"/>
      <c r="AB27" s="25"/>
      <c r="AC27" s="25"/>
      <c r="AD27" s="25"/>
      <c r="AE27" s="25"/>
      <c r="AF27" s="25"/>
      <c r="AG27" s="25"/>
      <c r="AH27" s="25"/>
      <c r="AI27" s="25"/>
      <c r="AJ27" s="128"/>
      <c r="AN27" s="101" t="s">
        <v>94</v>
      </c>
    </row>
    <row r="28" spans="1:40" x14ac:dyDescent="0.25">
      <c r="A28" s="5">
        <v>23</v>
      </c>
      <c r="B28" s="95"/>
      <c r="C28" s="9"/>
      <c r="D28" s="9"/>
      <c r="E28" s="9"/>
      <c r="F28" s="9"/>
      <c r="G28" s="9"/>
      <c r="H28" s="9"/>
      <c r="I28" s="9"/>
      <c r="J28" s="97"/>
      <c r="K28" s="106"/>
      <c r="L28" s="25"/>
      <c r="M28" s="25"/>
      <c r="N28" s="25"/>
      <c r="O28" s="25"/>
      <c r="P28" s="25"/>
      <c r="Q28" s="25"/>
      <c r="R28" s="25"/>
      <c r="S28" s="25"/>
      <c r="T28" s="25"/>
      <c r="U28" s="25"/>
      <c r="V28" s="25"/>
      <c r="W28" s="25"/>
      <c r="X28" s="25"/>
      <c r="Y28" s="25"/>
      <c r="Z28" s="25"/>
      <c r="AA28" s="24"/>
      <c r="AB28" s="25"/>
      <c r="AC28" s="25"/>
      <c r="AD28" s="25"/>
      <c r="AE28" s="25"/>
      <c r="AF28" s="25"/>
      <c r="AG28" s="25"/>
      <c r="AH28" s="25"/>
      <c r="AI28" s="25"/>
      <c r="AJ28" s="128"/>
      <c r="AN28" s="101" t="s">
        <v>94</v>
      </c>
    </row>
    <row r="29" spans="1:40" x14ac:dyDescent="0.25">
      <c r="A29" s="5">
        <v>24</v>
      </c>
      <c r="B29" s="95"/>
      <c r="C29" s="9"/>
      <c r="D29" s="9"/>
      <c r="E29" s="9"/>
      <c r="F29" s="9"/>
      <c r="G29" s="9"/>
      <c r="H29" s="9"/>
      <c r="I29" s="9"/>
      <c r="J29" s="97"/>
      <c r="K29" s="106"/>
      <c r="L29" s="25"/>
      <c r="M29" s="25"/>
      <c r="N29" s="25"/>
      <c r="O29" s="25"/>
      <c r="P29" s="25"/>
      <c r="Q29" s="25"/>
      <c r="R29" s="25"/>
      <c r="S29" s="25"/>
      <c r="T29" s="25"/>
      <c r="U29" s="25"/>
      <c r="V29" s="25"/>
      <c r="W29" s="25"/>
      <c r="X29" s="25"/>
      <c r="Y29" s="25"/>
      <c r="Z29" s="25"/>
      <c r="AA29" s="24"/>
      <c r="AB29" s="25"/>
      <c r="AC29" s="25"/>
      <c r="AD29" s="25"/>
      <c r="AE29" s="25"/>
      <c r="AF29" s="25"/>
      <c r="AG29" s="25"/>
      <c r="AH29" s="25"/>
      <c r="AI29" s="25"/>
      <c r="AJ29" s="128"/>
      <c r="AN29" s="101" t="s">
        <v>94</v>
      </c>
    </row>
    <row r="30" spans="1:40" x14ac:dyDescent="0.25">
      <c r="A30" s="5">
        <v>25</v>
      </c>
      <c r="B30" s="95"/>
      <c r="C30" s="9"/>
      <c r="D30" s="9"/>
      <c r="E30" s="9"/>
      <c r="F30" s="9"/>
      <c r="G30" s="9"/>
      <c r="H30" s="9"/>
      <c r="I30" s="9"/>
      <c r="J30" s="97"/>
      <c r="K30" s="106"/>
      <c r="L30" s="25"/>
      <c r="M30" s="25"/>
      <c r="N30" s="25"/>
      <c r="O30" s="25"/>
      <c r="P30" s="25"/>
      <c r="Q30" s="25"/>
      <c r="R30" s="25"/>
      <c r="S30" s="25"/>
      <c r="T30" s="25"/>
      <c r="U30" s="25"/>
      <c r="V30" s="25"/>
      <c r="W30" s="25"/>
      <c r="X30" s="25"/>
      <c r="Y30" s="25"/>
      <c r="Z30" s="25"/>
      <c r="AA30" s="24"/>
      <c r="AB30" s="25"/>
      <c r="AC30" s="25"/>
      <c r="AD30" s="25"/>
      <c r="AE30" s="25"/>
      <c r="AF30" s="25"/>
      <c r="AG30" s="25"/>
      <c r="AH30" s="25"/>
      <c r="AI30" s="25"/>
      <c r="AJ30" s="128"/>
      <c r="AN30" s="101" t="s">
        <v>94</v>
      </c>
    </row>
    <row r="31" spans="1:40" x14ac:dyDescent="0.25">
      <c r="A31" s="5">
        <v>26</v>
      </c>
      <c r="B31" s="95"/>
      <c r="C31" s="9"/>
      <c r="D31" s="9"/>
      <c r="E31" s="9"/>
      <c r="F31" s="9"/>
      <c r="G31" s="9"/>
      <c r="H31" s="9"/>
      <c r="I31" s="9"/>
      <c r="J31" s="97"/>
      <c r="K31" s="106"/>
      <c r="L31" s="25"/>
      <c r="M31" s="25"/>
      <c r="N31" s="25"/>
      <c r="O31" s="25"/>
      <c r="P31" s="25"/>
      <c r="Q31" s="25"/>
      <c r="R31" s="25"/>
      <c r="S31" s="25"/>
      <c r="T31" s="25"/>
      <c r="U31" s="25"/>
      <c r="V31" s="25"/>
      <c r="W31" s="25"/>
      <c r="X31" s="25"/>
      <c r="Y31" s="25"/>
      <c r="Z31" s="25"/>
      <c r="AA31" s="24"/>
      <c r="AB31" s="25"/>
      <c r="AC31" s="25"/>
      <c r="AD31" s="25"/>
      <c r="AE31" s="25"/>
      <c r="AF31" s="25"/>
      <c r="AG31" s="25"/>
      <c r="AH31" s="25"/>
      <c r="AI31" s="25"/>
      <c r="AJ31" s="128"/>
      <c r="AN31" s="101" t="s">
        <v>94</v>
      </c>
    </row>
    <row r="32" spans="1:40" x14ac:dyDescent="0.25">
      <c r="A32" s="5">
        <v>27</v>
      </c>
      <c r="B32" s="95"/>
      <c r="C32" s="9"/>
      <c r="D32" s="9"/>
      <c r="E32" s="9"/>
      <c r="F32" s="9"/>
      <c r="G32" s="9"/>
      <c r="H32" s="9"/>
      <c r="I32" s="9"/>
      <c r="J32" s="97"/>
      <c r="K32" s="106"/>
      <c r="L32" s="25"/>
      <c r="M32" s="25"/>
      <c r="N32" s="25"/>
      <c r="O32" s="25"/>
      <c r="P32" s="25"/>
      <c r="Q32" s="25"/>
      <c r="R32" s="25"/>
      <c r="S32" s="25"/>
      <c r="T32" s="25"/>
      <c r="U32" s="25"/>
      <c r="V32" s="25"/>
      <c r="W32" s="25"/>
      <c r="X32" s="25"/>
      <c r="Y32" s="25"/>
      <c r="Z32" s="25"/>
      <c r="AA32" s="24"/>
      <c r="AB32" s="25"/>
      <c r="AC32" s="25"/>
      <c r="AD32" s="25"/>
      <c r="AE32" s="25"/>
      <c r="AF32" s="25"/>
      <c r="AG32" s="25"/>
      <c r="AH32" s="25"/>
      <c r="AI32" s="25"/>
      <c r="AJ32" s="128"/>
      <c r="AN32" s="101" t="s">
        <v>94</v>
      </c>
    </row>
    <row r="33" spans="1:40" x14ac:dyDescent="0.25">
      <c r="A33" s="5">
        <v>28</v>
      </c>
      <c r="B33" s="95"/>
      <c r="C33" s="9"/>
      <c r="D33" s="9"/>
      <c r="E33" s="9"/>
      <c r="F33" s="9"/>
      <c r="G33" s="9"/>
      <c r="H33" s="9"/>
      <c r="I33" s="9"/>
      <c r="J33" s="97"/>
      <c r="K33" s="106"/>
      <c r="L33" s="25"/>
      <c r="M33" s="25"/>
      <c r="N33" s="25"/>
      <c r="O33" s="25"/>
      <c r="P33" s="25"/>
      <c r="Q33" s="25"/>
      <c r="R33" s="25"/>
      <c r="S33" s="25"/>
      <c r="T33" s="25"/>
      <c r="U33" s="25"/>
      <c r="V33" s="25"/>
      <c r="W33" s="25"/>
      <c r="X33" s="25"/>
      <c r="Y33" s="25"/>
      <c r="Z33" s="25"/>
      <c r="AA33" s="24"/>
      <c r="AB33" s="25"/>
      <c r="AC33" s="25"/>
      <c r="AD33" s="25"/>
      <c r="AE33" s="25"/>
      <c r="AF33" s="25"/>
      <c r="AG33" s="25"/>
      <c r="AH33" s="25"/>
      <c r="AI33" s="25"/>
      <c r="AJ33" s="128"/>
      <c r="AN33" s="101" t="s">
        <v>94</v>
      </c>
    </row>
    <row r="34" spans="1:40" x14ac:dyDescent="0.25">
      <c r="A34" s="5">
        <v>29</v>
      </c>
      <c r="B34" s="95"/>
      <c r="C34" s="9"/>
      <c r="D34" s="9"/>
      <c r="E34" s="9"/>
      <c r="F34" s="9"/>
      <c r="G34" s="9"/>
      <c r="H34" s="9"/>
      <c r="I34" s="9"/>
      <c r="J34" s="97"/>
      <c r="K34" s="106"/>
      <c r="L34" s="25"/>
      <c r="M34" s="25"/>
      <c r="N34" s="25"/>
      <c r="O34" s="25"/>
      <c r="P34" s="25"/>
      <c r="Q34" s="25"/>
      <c r="R34" s="25"/>
      <c r="S34" s="25"/>
      <c r="T34" s="25"/>
      <c r="U34" s="25"/>
      <c r="V34" s="25"/>
      <c r="W34" s="25"/>
      <c r="X34" s="25"/>
      <c r="Y34" s="25"/>
      <c r="Z34" s="25"/>
      <c r="AA34" s="24"/>
      <c r="AB34" s="25"/>
      <c r="AC34" s="25"/>
      <c r="AD34" s="25"/>
      <c r="AE34" s="25"/>
      <c r="AF34" s="25"/>
      <c r="AG34" s="25"/>
      <c r="AH34" s="25"/>
      <c r="AI34" s="25"/>
      <c r="AJ34" s="128"/>
      <c r="AN34" s="101" t="s">
        <v>94</v>
      </c>
    </row>
    <row r="35" spans="1:40" x14ac:dyDescent="0.25">
      <c r="A35" s="5">
        <v>30</v>
      </c>
      <c r="B35" s="95"/>
      <c r="C35" s="9"/>
      <c r="D35" s="9"/>
      <c r="E35" s="9"/>
      <c r="F35" s="9"/>
      <c r="G35" s="9"/>
      <c r="H35" s="9"/>
      <c r="I35" s="9"/>
      <c r="J35" s="97"/>
      <c r="K35" s="106"/>
      <c r="L35" s="25"/>
      <c r="M35" s="25"/>
      <c r="N35" s="25"/>
      <c r="O35" s="25"/>
      <c r="P35" s="25"/>
      <c r="Q35" s="25"/>
      <c r="R35" s="25"/>
      <c r="S35" s="25"/>
      <c r="T35" s="25"/>
      <c r="U35" s="25"/>
      <c r="V35" s="25"/>
      <c r="W35" s="25"/>
      <c r="X35" s="25"/>
      <c r="Y35" s="25"/>
      <c r="Z35" s="25"/>
      <c r="AA35" s="24"/>
      <c r="AB35" s="25"/>
      <c r="AC35" s="25"/>
      <c r="AD35" s="25"/>
      <c r="AE35" s="25"/>
      <c r="AF35" s="25"/>
      <c r="AG35" s="25"/>
      <c r="AH35" s="25"/>
      <c r="AI35" s="25"/>
      <c r="AJ35" s="128"/>
      <c r="AN35" s="101" t="s">
        <v>94</v>
      </c>
    </row>
    <row r="36" spans="1:40" x14ac:dyDescent="0.25">
      <c r="A36" s="5">
        <v>31</v>
      </c>
      <c r="B36" s="95"/>
      <c r="C36" s="9"/>
      <c r="D36" s="9"/>
      <c r="E36" s="9"/>
      <c r="F36" s="9"/>
      <c r="G36" s="9"/>
      <c r="H36" s="9"/>
      <c r="I36" s="9"/>
      <c r="J36" s="97"/>
      <c r="K36" s="106"/>
      <c r="L36" s="25"/>
      <c r="M36" s="25"/>
      <c r="N36" s="25"/>
      <c r="O36" s="25"/>
      <c r="P36" s="25"/>
      <c r="Q36" s="25"/>
      <c r="R36" s="25"/>
      <c r="S36" s="25"/>
      <c r="T36" s="25"/>
      <c r="U36" s="25"/>
      <c r="V36" s="25"/>
      <c r="W36" s="25"/>
      <c r="X36" s="25"/>
      <c r="Y36" s="25"/>
      <c r="Z36" s="25"/>
      <c r="AA36" s="24"/>
      <c r="AB36" s="25"/>
      <c r="AC36" s="25"/>
      <c r="AD36" s="25"/>
      <c r="AE36" s="25"/>
      <c r="AF36" s="25"/>
      <c r="AG36" s="25"/>
      <c r="AH36" s="25"/>
      <c r="AI36" s="25"/>
      <c r="AJ36" s="128"/>
      <c r="AN36" s="101" t="s">
        <v>94</v>
      </c>
    </row>
    <row r="37" spans="1:40" x14ac:dyDescent="0.25">
      <c r="A37" s="5">
        <v>32</v>
      </c>
      <c r="B37" s="95"/>
      <c r="C37" s="9"/>
      <c r="D37" s="9"/>
      <c r="E37" s="9"/>
      <c r="F37" s="9"/>
      <c r="G37" s="9"/>
      <c r="H37" s="9"/>
      <c r="I37" s="9"/>
      <c r="J37" s="97"/>
      <c r="K37" s="106"/>
      <c r="L37" s="25"/>
      <c r="M37" s="25"/>
      <c r="N37" s="25"/>
      <c r="O37" s="25"/>
      <c r="P37" s="25"/>
      <c r="Q37" s="25"/>
      <c r="R37" s="25"/>
      <c r="S37" s="25"/>
      <c r="T37" s="25"/>
      <c r="U37" s="25"/>
      <c r="V37" s="25"/>
      <c r="W37" s="25"/>
      <c r="X37" s="25"/>
      <c r="Y37" s="25"/>
      <c r="Z37" s="25"/>
      <c r="AA37" s="24"/>
      <c r="AB37" s="25"/>
      <c r="AC37" s="25"/>
      <c r="AD37" s="25"/>
      <c r="AE37" s="25"/>
      <c r="AF37" s="25"/>
      <c r="AG37" s="25"/>
      <c r="AH37" s="25"/>
      <c r="AI37" s="25"/>
      <c r="AJ37" s="128"/>
      <c r="AN37" s="101" t="s">
        <v>94</v>
      </c>
    </row>
    <row r="38" spans="1:40" x14ac:dyDescent="0.25">
      <c r="A38" s="5">
        <v>33</v>
      </c>
      <c r="B38" s="95"/>
      <c r="C38" s="9"/>
      <c r="D38" s="9"/>
      <c r="E38" s="9"/>
      <c r="F38" s="9"/>
      <c r="G38" s="9"/>
      <c r="H38" s="9"/>
      <c r="I38" s="9"/>
      <c r="J38" s="97"/>
      <c r="K38" s="106"/>
      <c r="L38" s="25"/>
      <c r="M38" s="25"/>
      <c r="N38" s="25"/>
      <c r="O38" s="25"/>
      <c r="P38" s="25"/>
      <c r="Q38" s="25"/>
      <c r="R38" s="25"/>
      <c r="S38" s="25"/>
      <c r="T38" s="25"/>
      <c r="U38" s="25"/>
      <c r="V38" s="25"/>
      <c r="W38" s="25"/>
      <c r="X38" s="25"/>
      <c r="Y38" s="25"/>
      <c r="Z38" s="25"/>
      <c r="AA38" s="24"/>
      <c r="AB38" s="25"/>
      <c r="AC38" s="25"/>
      <c r="AD38" s="25"/>
      <c r="AE38" s="25"/>
      <c r="AF38" s="25"/>
      <c r="AG38" s="25"/>
      <c r="AH38" s="25"/>
      <c r="AI38" s="25"/>
      <c r="AJ38" s="128"/>
      <c r="AN38" s="101" t="s">
        <v>94</v>
      </c>
    </row>
    <row r="39" spans="1:40" x14ac:dyDescent="0.25">
      <c r="A39" s="5">
        <v>34</v>
      </c>
      <c r="B39" s="95"/>
      <c r="C39" s="9"/>
      <c r="D39" s="9"/>
      <c r="E39" s="9"/>
      <c r="F39" s="9"/>
      <c r="G39" s="9"/>
      <c r="H39" s="9"/>
      <c r="I39" s="9"/>
      <c r="J39" s="97"/>
      <c r="K39" s="106"/>
      <c r="L39" s="25"/>
      <c r="M39" s="25"/>
      <c r="N39" s="25"/>
      <c r="O39" s="25"/>
      <c r="P39" s="25"/>
      <c r="Q39" s="25"/>
      <c r="R39" s="25"/>
      <c r="S39" s="25"/>
      <c r="T39" s="25"/>
      <c r="U39" s="25"/>
      <c r="V39" s="25"/>
      <c r="W39" s="25"/>
      <c r="X39" s="25"/>
      <c r="Y39" s="25"/>
      <c r="Z39" s="25"/>
      <c r="AA39" s="24"/>
      <c r="AB39" s="25"/>
      <c r="AC39" s="25"/>
      <c r="AD39" s="25"/>
      <c r="AE39" s="25"/>
      <c r="AF39" s="25"/>
      <c r="AG39" s="25"/>
      <c r="AH39" s="25"/>
      <c r="AI39" s="25"/>
      <c r="AJ39" s="128"/>
      <c r="AN39" s="101" t="s">
        <v>94</v>
      </c>
    </row>
    <row r="40" spans="1:40" x14ac:dyDescent="0.25">
      <c r="A40" s="5">
        <v>35</v>
      </c>
      <c r="B40" s="95"/>
      <c r="C40" s="9"/>
      <c r="D40" s="9"/>
      <c r="E40" s="9"/>
      <c r="F40" s="9"/>
      <c r="G40" s="9"/>
      <c r="H40" s="9"/>
      <c r="I40" s="9"/>
      <c r="J40" s="97"/>
      <c r="K40" s="106"/>
      <c r="L40" s="25"/>
      <c r="M40" s="25"/>
      <c r="N40" s="25"/>
      <c r="O40" s="25"/>
      <c r="P40" s="25"/>
      <c r="Q40" s="25"/>
      <c r="R40" s="25"/>
      <c r="S40" s="25"/>
      <c r="T40" s="25"/>
      <c r="U40" s="25"/>
      <c r="V40" s="25"/>
      <c r="W40" s="25"/>
      <c r="X40" s="25"/>
      <c r="Y40" s="25"/>
      <c r="Z40" s="25"/>
      <c r="AA40" s="24"/>
      <c r="AB40" s="25"/>
      <c r="AC40" s="25"/>
      <c r="AD40" s="25"/>
      <c r="AE40" s="25"/>
      <c r="AF40" s="25"/>
      <c r="AG40" s="25"/>
      <c r="AH40" s="25"/>
      <c r="AI40" s="25"/>
      <c r="AJ40" s="128"/>
      <c r="AN40" s="101" t="s">
        <v>94</v>
      </c>
    </row>
    <row r="41" spans="1:40" x14ac:dyDescent="0.25">
      <c r="A41" s="5">
        <v>36</v>
      </c>
      <c r="B41" s="95"/>
      <c r="C41" s="9"/>
      <c r="D41" s="9"/>
      <c r="E41" s="9"/>
      <c r="F41" s="9"/>
      <c r="G41" s="9"/>
      <c r="H41" s="9"/>
      <c r="I41" s="9"/>
      <c r="J41" s="97"/>
      <c r="K41" s="106"/>
      <c r="L41" s="25"/>
      <c r="M41" s="25"/>
      <c r="N41" s="25"/>
      <c r="O41" s="25"/>
      <c r="P41" s="25"/>
      <c r="Q41" s="25"/>
      <c r="R41" s="25"/>
      <c r="S41" s="25"/>
      <c r="T41" s="25"/>
      <c r="U41" s="25"/>
      <c r="V41" s="25"/>
      <c r="W41" s="25"/>
      <c r="X41" s="25"/>
      <c r="Y41" s="25"/>
      <c r="Z41" s="25"/>
      <c r="AA41" s="24"/>
      <c r="AB41" s="25"/>
      <c r="AC41" s="25"/>
      <c r="AD41" s="25"/>
      <c r="AE41" s="25"/>
      <c r="AF41" s="25"/>
      <c r="AG41" s="25"/>
      <c r="AH41" s="25"/>
      <c r="AI41" s="25"/>
      <c r="AJ41" s="128"/>
      <c r="AN41" s="101" t="s">
        <v>94</v>
      </c>
    </row>
    <row r="42" spans="1:40" x14ac:dyDescent="0.25">
      <c r="A42" s="5">
        <v>37</v>
      </c>
      <c r="B42" s="95"/>
      <c r="C42" s="9"/>
      <c r="D42" s="9"/>
      <c r="E42" s="9"/>
      <c r="F42" s="9"/>
      <c r="G42" s="9"/>
      <c r="H42" s="9"/>
      <c r="I42" s="9"/>
      <c r="J42" s="97"/>
      <c r="K42" s="106"/>
      <c r="L42" s="25"/>
      <c r="M42" s="25"/>
      <c r="N42" s="25"/>
      <c r="O42" s="25"/>
      <c r="P42" s="25"/>
      <c r="Q42" s="25"/>
      <c r="R42" s="25"/>
      <c r="S42" s="25"/>
      <c r="T42" s="25"/>
      <c r="U42" s="25"/>
      <c r="V42" s="25"/>
      <c r="W42" s="25"/>
      <c r="X42" s="25"/>
      <c r="Y42" s="25"/>
      <c r="Z42" s="25"/>
      <c r="AA42" s="24"/>
      <c r="AB42" s="25"/>
      <c r="AC42" s="25"/>
      <c r="AD42" s="25"/>
      <c r="AE42" s="25"/>
      <c r="AF42" s="25"/>
      <c r="AG42" s="25"/>
      <c r="AH42" s="25"/>
      <c r="AI42" s="25"/>
      <c r="AJ42" s="128"/>
      <c r="AN42" s="101" t="s">
        <v>94</v>
      </c>
    </row>
    <row r="43" spans="1:40" x14ac:dyDescent="0.25">
      <c r="A43" s="5">
        <v>38</v>
      </c>
      <c r="B43" s="95"/>
      <c r="C43" s="9"/>
      <c r="D43" s="9"/>
      <c r="E43" s="9"/>
      <c r="F43" s="9"/>
      <c r="G43" s="9"/>
      <c r="H43" s="9"/>
      <c r="I43" s="9"/>
      <c r="J43" s="97"/>
      <c r="K43" s="106"/>
      <c r="L43" s="25"/>
      <c r="M43" s="25"/>
      <c r="N43" s="25"/>
      <c r="O43" s="25"/>
      <c r="P43" s="25"/>
      <c r="Q43" s="25"/>
      <c r="R43" s="25"/>
      <c r="S43" s="25"/>
      <c r="T43" s="25"/>
      <c r="U43" s="25"/>
      <c r="V43" s="25"/>
      <c r="W43" s="25"/>
      <c r="X43" s="25"/>
      <c r="Y43" s="25"/>
      <c r="Z43" s="25"/>
      <c r="AA43" s="24"/>
      <c r="AB43" s="25"/>
      <c r="AC43" s="25"/>
      <c r="AD43" s="25"/>
      <c r="AE43" s="25"/>
      <c r="AF43" s="25"/>
      <c r="AG43" s="25"/>
      <c r="AH43" s="25"/>
      <c r="AI43" s="25"/>
      <c r="AJ43" s="128"/>
      <c r="AN43" s="101" t="s">
        <v>94</v>
      </c>
    </row>
    <row r="44" spans="1:40" x14ac:dyDescent="0.25">
      <c r="A44" s="5">
        <v>39</v>
      </c>
      <c r="B44" s="95"/>
      <c r="C44" s="9"/>
      <c r="D44" s="9"/>
      <c r="E44" s="9"/>
      <c r="F44" s="9"/>
      <c r="G44" s="9"/>
      <c r="H44" s="9"/>
      <c r="I44" s="9"/>
      <c r="J44" s="97"/>
      <c r="K44" s="106"/>
      <c r="L44" s="25"/>
      <c r="M44" s="25"/>
      <c r="N44" s="25"/>
      <c r="O44" s="25"/>
      <c r="P44" s="25"/>
      <c r="Q44" s="25"/>
      <c r="R44" s="25"/>
      <c r="S44" s="25"/>
      <c r="T44" s="25"/>
      <c r="U44" s="25"/>
      <c r="V44" s="25"/>
      <c r="W44" s="25"/>
      <c r="X44" s="25"/>
      <c r="Y44" s="25"/>
      <c r="Z44" s="25"/>
      <c r="AA44" s="24"/>
      <c r="AB44" s="25"/>
      <c r="AC44" s="25"/>
      <c r="AD44" s="25"/>
      <c r="AE44" s="25"/>
      <c r="AF44" s="25"/>
      <c r="AG44" s="25"/>
      <c r="AH44" s="25"/>
      <c r="AI44" s="25"/>
      <c r="AJ44" s="128"/>
      <c r="AN44" s="101" t="s">
        <v>94</v>
      </c>
    </row>
    <row r="45" spans="1:40" x14ac:dyDescent="0.25">
      <c r="A45" s="5">
        <v>40</v>
      </c>
      <c r="B45" s="95"/>
      <c r="C45" s="9"/>
      <c r="D45" s="9"/>
      <c r="E45" s="9"/>
      <c r="F45" s="9"/>
      <c r="G45" s="9"/>
      <c r="H45" s="9"/>
      <c r="I45" s="9"/>
      <c r="J45" s="97"/>
      <c r="K45" s="106"/>
      <c r="L45" s="25"/>
      <c r="M45" s="25"/>
      <c r="N45" s="25"/>
      <c r="O45" s="25"/>
      <c r="P45" s="25"/>
      <c r="Q45" s="25"/>
      <c r="R45" s="25"/>
      <c r="S45" s="25"/>
      <c r="T45" s="25"/>
      <c r="U45" s="25"/>
      <c r="V45" s="25"/>
      <c r="W45" s="25"/>
      <c r="X45" s="25"/>
      <c r="Y45" s="25"/>
      <c r="Z45" s="25"/>
      <c r="AA45" s="24"/>
      <c r="AB45" s="25"/>
      <c r="AC45" s="25"/>
      <c r="AD45" s="25"/>
      <c r="AE45" s="25"/>
      <c r="AF45" s="25"/>
      <c r="AG45" s="25"/>
      <c r="AH45" s="25"/>
      <c r="AI45" s="25"/>
      <c r="AJ45" s="128"/>
      <c r="AN45" s="101" t="s">
        <v>94</v>
      </c>
    </row>
    <row r="46" spans="1:40" x14ac:dyDescent="0.25">
      <c r="A46" s="5">
        <v>41</v>
      </c>
      <c r="B46" s="95"/>
      <c r="C46" s="9"/>
      <c r="D46" s="9"/>
      <c r="E46" s="9"/>
      <c r="F46" s="9"/>
      <c r="G46" s="9"/>
      <c r="H46" s="9"/>
      <c r="I46" s="9"/>
      <c r="J46" s="97"/>
      <c r="K46" s="106"/>
      <c r="L46" s="25"/>
      <c r="M46" s="25"/>
      <c r="N46" s="25"/>
      <c r="O46" s="25"/>
      <c r="P46" s="25"/>
      <c r="Q46" s="25"/>
      <c r="R46" s="25"/>
      <c r="S46" s="25"/>
      <c r="T46" s="25"/>
      <c r="U46" s="25"/>
      <c r="V46" s="25"/>
      <c r="W46" s="25"/>
      <c r="X46" s="25"/>
      <c r="Y46" s="25"/>
      <c r="Z46" s="25"/>
      <c r="AA46" s="24"/>
      <c r="AB46" s="25"/>
      <c r="AC46" s="25"/>
      <c r="AD46" s="25"/>
      <c r="AE46" s="25"/>
      <c r="AF46" s="25"/>
      <c r="AG46" s="25"/>
      <c r="AH46" s="25"/>
      <c r="AI46" s="25"/>
      <c r="AJ46" s="128"/>
      <c r="AN46" s="101" t="s">
        <v>94</v>
      </c>
    </row>
    <row r="47" spans="1:40" x14ac:dyDescent="0.25">
      <c r="A47" s="5">
        <v>42</v>
      </c>
      <c r="B47" s="95"/>
      <c r="C47" s="9"/>
      <c r="D47" s="9"/>
      <c r="E47" s="9"/>
      <c r="F47" s="9"/>
      <c r="G47" s="9"/>
      <c r="H47" s="9"/>
      <c r="I47" s="9"/>
      <c r="J47" s="97"/>
      <c r="K47" s="106"/>
      <c r="L47" s="25"/>
      <c r="M47" s="25"/>
      <c r="N47" s="25"/>
      <c r="O47" s="25"/>
      <c r="P47" s="25"/>
      <c r="Q47" s="25"/>
      <c r="R47" s="25"/>
      <c r="S47" s="25"/>
      <c r="T47" s="25"/>
      <c r="U47" s="25"/>
      <c r="V47" s="25"/>
      <c r="W47" s="25"/>
      <c r="X47" s="25"/>
      <c r="Y47" s="25"/>
      <c r="Z47" s="25"/>
      <c r="AA47" s="24"/>
      <c r="AB47" s="25"/>
      <c r="AC47" s="25"/>
      <c r="AD47" s="25"/>
      <c r="AE47" s="25"/>
      <c r="AF47" s="25"/>
      <c r="AG47" s="25"/>
      <c r="AH47" s="25"/>
      <c r="AI47" s="25"/>
      <c r="AJ47" s="128"/>
      <c r="AN47" s="101" t="s">
        <v>94</v>
      </c>
    </row>
    <row r="48" spans="1:40" x14ac:dyDescent="0.25">
      <c r="A48" s="5">
        <v>43</v>
      </c>
      <c r="B48" s="95"/>
      <c r="C48" s="9"/>
      <c r="D48" s="9"/>
      <c r="E48" s="9"/>
      <c r="F48" s="9"/>
      <c r="G48" s="9"/>
      <c r="H48" s="9"/>
      <c r="I48" s="9"/>
      <c r="J48" s="97"/>
      <c r="K48" s="106"/>
      <c r="L48" s="25"/>
      <c r="M48" s="25"/>
      <c r="N48" s="25"/>
      <c r="O48" s="25"/>
      <c r="P48" s="25"/>
      <c r="Q48" s="25"/>
      <c r="R48" s="25"/>
      <c r="S48" s="25"/>
      <c r="T48" s="25"/>
      <c r="U48" s="25"/>
      <c r="V48" s="25"/>
      <c r="W48" s="25"/>
      <c r="X48" s="25"/>
      <c r="Y48" s="25"/>
      <c r="Z48" s="25"/>
      <c r="AA48" s="24"/>
      <c r="AB48" s="25"/>
      <c r="AC48" s="25"/>
      <c r="AD48" s="25"/>
      <c r="AE48" s="25"/>
      <c r="AF48" s="25"/>
      <c r="AG48" s="25"/>
      <c r="AH48" s="25"/>
      <c r="AI48" s="25"/>
      <c r="AJ48" s="128"/>
      <c r="AN48" s="101" t="s">
        <v>94</v>
      </c>
    </row>
    <row r="49" spans="1:40" x14ac:dyDescent="0.25">
      <c r="A49" s="5">
        <v>44</v>
      </c>
      <c r="B49" s="95"/>
      <c r="C49" s="9"/>
      <c r="D49" s="9"/>
      <c r="E49" s="9"/>
      <c r="F49" s="9"/>
      <c r="G49" s="9"/>
      <c r="H49" s="9"/>
      <c r="I49" s="9"/>
      <c r="J49" s="97"/>
      <c r="K49" s="106"/>
      <c r="L49" s="25"/>
      <c r="M49" s="25"/>
      <c r="N49" s="25"/>
      <c r="O49" s="25"/>
      <c r="P49" s="25"/>
      <c r="Q49" s="25"/>
      <c r="R49" s="25"/>
      <c r="S49" s="25"/>
      <c r="T49" s="25"/>
      <c r="U49" s="25"/>
      <c r="V49" s="25"/>
      <c r="W49" s="25"/>
      <c r="X49" s="25"/>
      <c r="Y49" s="25"/>
      <c r="Z49" s="25"/>
      <c r="AA49" s="24"/>
      <c r="AB49" s="25"/>
      <c r="AC49" s="25"/>
      <c r="AD49" s="25"/>
      <c r="AE49" s="25"/>
      <c r="AF49" s="25"/>
      <c r="AG49" s="25"/>
      <c r="AH49" s="25"/>
      <c r="AI49" s="25"/>
      <c r="AJ49" s="128"/>
      <c r="AN49" s="101" t="s">
        <v>94</v>
      </c>
    </row>
    <row r="50" spans="1:40" x14ac:dyDescent="0.25">
      <c r="A50" s="5">
        <v>45</v>
      </c>
      <c r="B50" s="95"/>
      <c r="C50" s="9"/>
      <c r="D50" s="9"/>
      <c r="E50" s="9"/>
      <c r="F50" s="9"/>
      <c r="G50" s="9"/>
      <c r="H50" s="9"/>
      <c r="I50" s="9"/>
      <c r="J50" s="97"/>
      <c r="K50" s="106"/>
      <c r="L50" s="25"/>
      <c r="M50" s="25"/>
      <c r="N50" s="25"/>
      <c r="O50" s="25"/>
      <c r="P50" s="25"/>
      <c r="Q50" s="25"/>
      <c r="R50" s="25"/>
      <c r="S50" s="25"/>
      <c r="T50" s="25"/>
      <c r="U50" s="25"/>
      <c r="V50" s="25"/>
      <c r="W50" s="25"/>
      <c r="X50" s="25"/>
      <c r="Y50" s="25"/>
      <c r="Z50" s="25"/>
      <c r="AA50" s="24"/>
      <c r="AB50" s="25"/>
      <c r="AC50" s="25"/>
      <c r="AD50" s="25"/>
      <c r="AE50" s="25"/>
      <c r="AF50" s="25"/>
      <c r="AG50" s="25"/>
      <c r="AH50" s="25"/>
      <c r="AI50" s="25"/>
      <c r="AJ50" s="128"/>
      <c r="AN50" s="101" t="s">
        <v>94</v>
      </c>
    </row>
    <row r="51" spans="1:40" x14ac:dyDescent="0.25">
      <c r="A51" s="5">
        <v>46</v>
      </c>
      <c r="B51" s="95"/>
      <c r="C51" s="9"/>
      <c r="D51" s="9"/>
      <c r="E51" s="9"/>
      <c r="F51" s="9"/>
      <c r="G51" s="9"/>
      <c r="H51" s="9"/>
      <c r="I51" s="9"/>
      <c r="J51" s="97"/>
      <c r="K51" s="106"/>
      <c r="L51" s="25"/>
      <c r="M51" s="25"/>
      <c r="N51" s="25"/>
      <c r="O51" s="25"/>
      <c r="P51" s="25"/>
      <c r="Q51" s="25"/>
      <c r="R51" s="25"/>
      <c r="S51" s="25"/>
      <c r="T51" s="25"/>
      <c r="U51" s="25"/>
      <c r="V51" s="25"/>
      <c r="W51" s="25"/>
      <c r="X51" s="25"/>
      <c r="Y51" s="25"/>
      <c r="Z51" s="25"/>
      <c r="AA51" s="24"/>
      <c r="AB51" s="25"/>
      <c r="AC51" s="25"/>
      <c r="AD51" s="25"/>
      <c r="AE51" s="25"/>
      <c r="AF51" s="25"/>
      <c r="AG51" s="25"/>
      <c r="AH51" s="25"/>
      <c r="AI51" s="25"/>
      <c r="AJ51" s="128"/>
      <c r="AN51" s="101" t="s">
        <v>94</v>
      </c>
    </row>
    <row r="52" spans="1:40" x14ac:dyDescent="0.25">
      <c r="A52" s="5">
        <v>47</v>
      </c>
      <c r="B52" s="95"/>
      <c r="C52" s="9"/>
      <c r="D52" s="9"/>
      <c r="E52" s="9"/>
      <c r="F52" s="9"/>
      <c r="G52" s="9"/>
      <c r="H52" s="9"/>
      <c r="I52" s="9"/>
      <c r="J52" s="97"/>
      <c r="K52" s="106"/>
      <c r="L52" s="25"/>
      <c r="M52" s="25"/>
      <c r="N52" s="25"/>
      <c r="O52" s="25"/>
      <c r="P52" s="25"/>
      <c r="Q52" s="25"/>
      <c r="R52" s="25"/>
      <c r="S52" s="25"/>
      <c r="T52" s="25"/>
      <c r="U52" s="25"/>
      <c r="V52" s="25"/>
      <c r="W52" s="25"/>
      <c r="X52" s="25"/>
      <c r="Y52" s="25"/>
      <c r="Z52" s="25"/>
      <c r="AA52" s="24"/>
      <c r="AB52" s="25"/>
      <c r="AC52" s="25"/>
      <c r="AD52" s="25"/>
      <c r="AE52" s="25"/>
      <c r="AF52" s="25"/>
      <c r="AG52" s="25"/>
      <c r="AH52" s="25"/>
      <c r="AI52" s="25"/>
      <c r="AJ52" s="128"/>
      <c r="AN52" s="101" t="s">
        <v>94</v>
      </c>
    </row>
    <row r="53" spans="1:40" x14ac:dyDescent="0.25">
      <c r="A53" s="5">
        <v>48</v>
      </c>
      <c r="B53" s="95"/>
      <c r="C53" s="9"/>
      <c r="D53" s="9"/>
      <c r="E53" s="9"/>
      <c r="F53" s="9"/>
      <c r="G53" s="9"/>
      <c r="H53" s="9"/>
      <c r="I53" s="9"/>
      <c r="J53" s="97"/>
      <c r="K53" s="106"/>
      <c r="L53" s="25"/>
      <c r="M53" s="25"/>
      <c r="N53" s="25"/>
      <c r="O53" s="25"/>
      <c r="P53" s="25"/>
      <c r="Q53" s="25"/>
      <c r="R53" s="25"/>
      <c r="S53" s="25"/>
      <c r="T53" s="25"/>
      <c r="U53" s="25"/>
      <c r="V53" s="25"/>
      <c r="W53" s="25"/>
      <c r="X53" s="25"/>
      <c r="Y53" s="25"/>
      <c r="Z53" s="25"/>
      <c r="AA53" s="24"/>
      <c r="AB53" s="25"/>
      <c r="AC53" s="25"/>
      <c r="AD53" s="25"/>
      <c r="AE53" s="25"/>
      <c r="AF53" s="25"/>
      <c r="AG53" s="25"/>
      <c r="AH53" s="25"/>
      <c r="AI53" s="25"/>
      <c r="AJ53" s="128"/>
      <c r="AN53" s="101" t="s">
        <v>94</v>
      </c>
    </row>
    <row r="54" spans="1:40" x14ac:dyDescent="0.25">
      <c r="A54" s="5">
        <v>49</v>
      </c>
      <c r="B54" s="95"/>
      <c r="C54" s="9"/>
      <c r="D54" s="9"/>
      <c r="E54" s="9"/>
      <c r="F54" s="9"/>
      <c r="G54" s="9"/>
      <c r="H54" s="9"/>
      <c r="I54" s="9"/>
      <c r="J54" s="97"/>
      <c r="K54" s="106"/>
      <c r="L54" s="25"/>
      <c r="M54" s="25"/>
      <c r="N54" s="25"/>
      <c r="O54" s="25"/>
      <c r="P54" s="25"/>
      <c r="Q54" s="25"/>
      <c r="R54" s="25"/>
      <c r="S54" s="25"/>
      <c r="T54" s="25"/>
      <c r="U54" s="25"/>
      <c r="V54" s="25"/>
      <c r="W54" s="25"/>
      <c r="X54" s="25"/>
      <c r="Y54" s="25"/>
      <c r="Z54" s="25"/>
      <c r="AA54" s="24"/>
      <c r="AB54" s="25"/>
      <c r="AC54" s="25"/>
      <c r="AD54" s="25"/>
      <c r="AE54" s="25"/>
      <c r="AF54" s="25"/>
      <c r="AG54" s="25"/>
      <c r="AH54" s="25"/>
      <c r="AI54" s="25"/>
      <c r="AJ54" s="128"/>
      <c r="AN54" s="101" t="s">
        <v>94</v>
      </c>
    </row>
    <row r="55" spans="1:40" x14ac:dyDescent="0.25">
      <c r="A55" s="5">
        <v>50</v>
      </c>
      <c r="B55" s="95"/>
      <c r="C55" s="9"/>
      <c r="D55" s="9"/>
      <c r="E55" s="9"/>
      <c r="F55" s="9"/>
      <c r="G55" s="9"/>
      <c r="H55" s="9"/>
      <c r="I55" s="9"/>
      <c r="J55" s="97"/>
      <c r="K55" s="106"/>
      <c r="L55" s="25"/>
      <c r="M55" s="25"/>
      <c r="N55" s="25"/>
      <c r="O55" s="25"/>
      <c r="P55" s="25"/>
      <c r="Q55" s="25"/>
      <c r="R55" s="25"/>
      <c r="S55" s="25"/>
      <c r="T55" s="25"/>
      <c r="U55" s="25"/>
      <c r="V55" s="25"/>
      <c r="W55" s="25"/>
      <c r="X55" s="25"/>
      <c r="Y55" s="25"/>
      <c r="Z55" s="25"/>
      <c r="AA55" s="24"/>
      <c r="AB55" s="25"/>
      <c r="AC55" s="25"/>
      <c r="AD55" s="25"/>
      <c r="AE55" s="25"/>
      <c r="AF55" s="25"/>
      <c r="AG55" s="25"/>
      <c r="AH55" s="25"/>
      <c r="AI55" s="25"/>
      <c r="AJ55" s="128"/>
      <c r="AN55" s="101" t="s">
        <v>94</v>
      </c>
    </row>
    <row r="56" spans="1:40" x14ac:dyDescent="0.25">
      <c r="A56" s="5">
        <v>51</v>
      </c>
      <c r="B56" s="95"/>
      <c r="C56" s="9"/>
      <c r="D56" s="9"/>
      <c r="E56" s="9"/>
      <c r="F56" s="9"/>
      <c r="G56" s="9"/>
      <c r="H56" s="9"/>
      <c r="I56" s="9"/>
      <c r="J56" s="97"/>
      <c r="K56" s="106"/>
      <c r="L56" s="25"/>
      <c r="M56" s="25"/>
      <c r="N56" s="25"/>
      <c r="O56" s="25"/>
      <c r="P56" s="25"/>
      <c r="Q56" s="25"/>
      <c r="R56" s="25"/>
      <c r="S56" s="25"/>
      <c r="T56" s="25"/>
      <c r="U56" s="25"/>
      <c r="V56" s="25"/>
      <c r="W56" s="25"/>
      <c r="X56" s="25"/>
      <c r="Y56" s="25"/>
      <c r="Z56" s="25"/>
      <c r="AA56" s="24"/>
      <c r="AB56" s="25"/>
      <c r="AC56" s="25"/>
      <c r="AD56" s="25"/>
      <c r="AE56" s="25"/>
      <c r="AF56" s="25"/>
      <c r="AG56" s="25"/>
      <c r="AH56" s="25"/>
      <c r="AI56" s="25"/>
      <c r="AJ56" s="128"/>
      <c r="AN56" s="101" t="s">
        <v>94</v>
      </c>
    </row>
    <row r="57" spans="1:40" x14ac:dyDescent="0.25">
      <c r="A57" s="5">
        <v>52</v>
      </c>
      <c r="B57" s="95"/>
      <c r="C57" s="9"/>
      <c r="D57" s="9"/>
      <c r="E57" s="9"/>
      <c r="F57" s="9"/>
      <c r="G57" s="9"/>
      <c r="H57" s="9"/>
      <c r="I57" s="9"/>
      <c r="J57" s="97"/>
      <c r="K57" s="106"/>
      <c r="L57" s="25"/>
      <c r="M57" s="25"/>
      <c r="N57" s="25"/>
      <c r="O57" s="25"/>
      <c r="P57" s="25"/>
      <c r="Q57" s="25"/>
      <c r="R57" s="25"/>
      <c r="S57" s="25"/>
      <c r="T57" s="25"/>
      <c r="U57" s="25"/>
      <c r="V57" s="25"/>
      <c r="W57" s="25"/>
      <c r="X57" s="25"/>
      <c r="Y57" s="25"/>
      <c r="Z57" s="25"/>
      <c r="AA57" s="24"/>
      <c r="AB57" s="25"/>
      <c r="AC57" s="25"/>
      <c r="AD57" s="25"/>
      <c r="AE57" s="25"/>
      <c r="AF57" s="25"/>
      <c r="AG57" s="25"/>
      <c r="AH57" s="25"/>
      <c r="AI57" s="25"/>
      <c r="AJ57" s="128"/>
      <c r="AN57" s="101" t="s">
        <v>94</v>
      </c>
    </row>
    <row r="58" spans="1:40" x14ac:dyDescent="0.25">
      <c r="A58" s="5">
        <v>53</v>
      </c>
      <c r="B58" s="95"/>
      <c r="C58" s="9"/>
      <c r="D58" s="9"/>
      <c r="E58" s="9"/>
      <c r="F58" s="9"/>
      <c r="G58" s="9"/>
      <c r="H58" s="9"/>
      <c r="I58" s="9"/>
      <c r="J58" s="97"/>
      <c r="K58" s="106"/>
      <c r="L58" s="25"/>
      <c r="M58" s="25"/>
      <c r="N58" s="25"/>
      <c r="O58" s="25"/>
      <c r="P58" s="25"/>
      <c r="Q58" s="25"/>
      <c r="R58" s="25"/>
      <c r="S58" s="25"/>
      <c r="T58" s="25"/>
      <c r="U58" s="25"/>
      <c r="V58" s="25"/>
      <c r="W58" s="25"/>
      <c r="X58" s="25"/>
      <c r="Y58" s="25"/>
      <c r="Z58" s="25"/>
      <c r="AA58" s="24"/>
      <c r="AB58" s="25"/>
      <c r="AC58" s="25"/>
      <c r="AD58" s="25"/>
      <c r="AE58" s="25"/>
      <c r="AF58" s="25"/>
      <c r="AG58" s="25"/>
      <c r="AH58" s="25"/>
      <c r="AI58" s="25"/>
      <c r="AJ58" s="128"/>
      <c r="AN58" s="101" t="s">
        <v>94</v>
      </c>
    </row>
    <row r="59" spans="1:40" x14ac:dyDescent="0.25">
      <c r="A59" s="5">
        <v>54</v>
      </c>
      <c r="B59" s="95"/>
      <c r="C59" s="9"/>
      <c r="D59" s="9"/>
      <c r="E59" s="9"/>
      <c r="F59" s="9"/>
      <c r="G59" s="9"/>
      <c r="H59" s="9"/>
      <c r="I59" s="9"/>
      <c r="J59" s="97"/>
      <c r="K59" s="106"/>
      <c r="L59" s="25"/>
      <c r="M59" s="25"/>
      <c r="N59" s="25"/>
      <c r="O59" s="25"/>
      <c r="P59" s="25"/>
      <c r="Q59" s="25"/>
      <c r="R59" s="25"/>
      <c r="S59" s="25"/>
      <c r="T59" s="25"/>
      <c r="U59" s="25"/>
      <c r="V59" s="25"/>
      <c r="W59" s="25"/>
      <c r="X59" s="25"/>
      <c r="Y59" s="25"/>
      <c r="Z59" s="25"/>
      <c r="AA59" s="24"/>
      <c r="AB59" s="25"/>
      <c r="AC59" s="25"/>
      <c r="AD59" s="25"/>
      <c r="AE59" s="25"/>
      <c r="AF59" s="25"/>
      <c r="AG59" s="25"/>
      <c r="AH59" s="25"/>
      <c r="AI59" s="25"/>
      <c r="AJ59" s="128"/>
      <c r="AN59" s="101" t="s">
        <v>94</v>
      </c>
    </row>
    <row r="60" spans="1:40" x14ac:dyDescent="0.25">
      <c r="A60" s="5">
        <v>55</v>
      </c>
      <c r="B60" s="95"/>
      <c r="C60" s="9"/>
      <c r="D60" s="9"/>
      <c r="E60" s="9"/>
      <c r="F60" s="9"/>
      <c r="G60" s="9"/>
      <c r="H60" s="9"/>
      <c r="I60" s="9"/>
      <c r="J60" s="97"/>
      <c r="K60" s="106"/>
      <c r="L60" s="25"/>
      <c r="M60" s="25"/>
      <c r="N60" s="25"/>
      <c r="O60" s="25"/>
      <c r="P60" s="25"/>
      <c r="Q60" s="25"/>
      <c r="R60" s="25"/>
      <c r="S60" s="25"/>
      <c r="T60" s="25"/>
      <c r="U60" s="25"/>
      <c r="V60" s="25"/>
      <c r="W60" s="25"/>
      <c r="X60" s="25"/>
      <c r="Y60" s="25"/>
      <c r="Z60" s="25"/>
      <c r="AA60" s="24"/>
      <c r="AB60" s="25"/>
      <c r="AC60" s="25"/>
      <c r="AD60" s="25"/>
      <c r="AE60" s="25"/>
      <c r="AF60" s="25"/>
      <c r="AG60" s="25"/>
      <c r="AH60" s="25"/>
      <c r="AI60" s="25"/>
      <c r="AJ60" s="128"/>
      <c r="AN60" s="101" t="s">
        <v>94</v>
      </c>
    </row>
    <row r="61" spans="1:40" x14ac:dyDescent="0.25">
      <c r="A61" s="5">
        <v>56</v>
      </c>
      <c r="B61" s="95"/>
      <c r="C61" s="9"/>
      <c r="D61" s="9"/>
      <c r="E61" s="9"/>
      <c r="F61" s="9"/>
      <c r="G61" s="9"/>
      <c r="H61" s="9"/>
      <c r="I61" s="9"/>
      <c r="J61" s="97"/>
      <c r="K61" s="106"/>
      <c r="L61" s="25"/>
      <c r="M61" s="25"/>
      <c r="N61" s="25"/>
      <c r="O61" s="25"/>
      <c r="P61" s="25"/>
      <c r="Q61" s="25"/>
      <c r="R61" s="25"/>
      <c r="S61" s="25"/>
      <c r="T61" s="25"/>
      <c r="U61" s="25"/>
      <c r="V61" s="25"/>
      <c r="W61" s="25"/>
      <c r="X61" s="25"/>
      <c r="Y61" s="25"/>
      <c r="Z61" s="25"/>
      <c r="AA61" s="24"/>
      <c r="AB61" s="25"/>
      <c r="AC61" s="25"/>
      <c r="AD61" s="25"/>
      <c r="AE61" s="25"/>
      <c r="AF61" s="25"/>
      <c r="AG61" s="25"/>
      <c r="AH61" s="25"/>
      <c r="AI61" s="25"/>
      <c r="AJ61" s="128"/>
      <c r="AN61" s="101" t="s">
        <v>94</v>
      </c>
    </row>
    <row r="62" spans="1:40" x14ac:dyDescent="0.25">
      <c r="A62" s="5">
        <v>57</v>
      </c>
      <c r="B62" s="95"/>
      <c r="C62" s="9"/>
      <c r="D62" s="9"/>
      <c r="E62" s="9"/>
      <c r="F62" s="9"/>
      <c r="G62" s="9"/>
      <c r="H62" s="9"/>
      <c r="I62" s="9"/>
      <c r="J62" s="97"/>
      <c r="K62" s="106"/>
      <c r="L62" s="25"/>
      <c r="M62" s="25"/>
      <c r="N62" s="25"/>
      <c r="O62" s="25"/>
      <c r="P62" s="25"/>
      <c r="Q62" s="25"/>
      <c r="R62" s="25"/>
      <c r="S62" s="25"/>
      <c r="T62" s="25"/>
      <c r="U62" s="25"/>
      <c r="V62" s="25"/>
      <c r="W62" s="25"/>
      <c r="X62" s="25"/>
      <c r="Y62" s="25"/>
      <c r="Z62" s="25"/>
      <c r="AA62" s="24"/>
      <c r="AB62" s="25"/>
      <c r="AC62" s="25"/>
      <c r="AD62" s="25"/>
      <c r="AE62" s="25"/>
      <c r="AF62" s="25"/>
      <c r="AG62" s="25"/>
      <c r="AH62" s="25"/>
      <c r="AI62" s="25"/>
      <c r="AJ62" s="128"/>
      <c r="AN62" s="101" t="s">
        <v>94</v>
      </c>
    </row>
    <row r="63" spans="1:40" x14ac:dyDescent="0.25">
      <c r="A63" s="5">
        <v>58</v>
      </c>
      <c r="B63" s="95"/>
      <c r="C63" s="9"/>
      <c r="D63" s="9"/>
      <c r="E63" s="9"/>
      <c r="F63" s="9"/>
      <c r="G63" s="9"/>
      <c r="H63" s="9"/>
      <c r="I63" s="9"/>
      <c r="J63" s="97"/>
      <c r="K63" s="106"/>
      <c r="L63" s="25"/>
      <c r="M63" s="25"/>
      <c r="N63" s="25"/>
      <c r="O63" s="25"/>
      <c r="P63" s="25"/>
      <c r="Q63" s="25"/>
      <c r="R63" s="25"/>
      <c r="S63" s="25"/>
      <c r="T63" s="25"/>
      <c r="U63" s="25"/>
      <c r="V63" s="25"/>
      <c r="W63" s="25"/>
      <c r="X63" s="25"/>
      <c r="Y63" s="25"/>
      <c r="Z63" s="25"/>
      <c r="AA63" s="24"/>
      <c r="AB63" s="25"/>
      <c r="AC63" s="25"/>
      <c r="AD63" s="25"/>
      <c r="AE63" s="25"/>
      <c r="AF63" s="25"/>
      <c r="AG63" s="25"/>
      <c r="AH63" s="25"/>
      <c r="AI63" s="25"/>
      <c r="AJ63" s="128"/>
      <c r="AN63" s="101" t="s">
        <v>94</v>
      </c>
    </row>
    <row r="64" spans="1:40" x14ac:dyDescent="0.25">
      <c r="A64" s="5">
        <v>59</v>
      </c>
      <c r="B64" s="95"/>
      <c r="C64" s="9"/>
      <c r="D64" s="9"/>
      <c r="E64" s="9"/>
      <c r="F64" s="9"/>
      <c r="G64" s="9"/>
      <c r="H64" s="9"/>
      <c r="I64" s="9"/>
      <c r="J64" s="97"/>
      <c r="K64" s="106"/>
      <c r="L64" s="25"/>
      <c r="M64" s="25"/>
      <c r="N64" s="25"/>
      <c r="O64" s="25"/>
      <c r="P64" s="25"/>
      <c r="Q64" s="25"/>
      <c r="R64" s="25"/>
      <c r="S64" s="25"/>
      <c r="T64" s="25"/>
      <c r="U64" s="25"/>
      <c r="V64" s="25"/>
      <c r="W64" s="25"/>
      <c r="X64" s="25"/>
      <c r="Y64" s="25"/>
      <c r="Z64" s="25"/>
      <c r="AA64" s="24"/>
      <c r="AB64" s="25"/>
      <c r="AC64" s="25"/>
      <c r="AD64" s="25"/>
      <c r="AE64" s="25"/>
      <c r="AF64" s="25"/>
      <c r="AG64" s="25"/>
      <c r="AH64" s="25"/>
      <c r="AI64" s="25"/>
      <c r="AJ64" s="128"/>
      <c r="AN64" s="101" t="s">
        <v>94</v>
      </c>
    </row>
    <row r="65" spans="1:40" x14ac:dyDescent="0.25">
      <c r="A65" s="5">
        <v>60</v>
      </c>
      <c r="B65" s="95"/>
      <c r="C65" s="9"/>
      <c r="D65" s="9"/>
      <c r="E65" s="9"/>
      <c r="F65" s="9"/>
      <c r="G65" s="9"/>
      <c r="H65" s="9"/>
      <c r="I65" s="9"/>
      <c r="J65" s="97"/>
      <c r="K65" s="106"/>
      <c r="L65" s="25"/>
      <c r="M65" s="25"/>
      <c r="N65" s="25"/>
      <c r="O65" s="25"/>
      <c r="P65" s="25"/>
      <c r="Q65" s="25"/>
      <c r="R65" s="25"/>
      <c r="S65" s="25"/>
      <c r="T65" s="25"/>
      <c r="U65" s="25"/>
      <c r="V65" s="25"/>
      <c r="W65" s="25"/>
      <c r="X65" s="25"/>
      <c r="Y65" s="25"/>
      <c r="Z65" s="25"/>
      <c r="AA65" s="24"/>
      <c r="AB65" s="25"/>
      <c r="AC65" s="25"/>
      <c r="AD65" s="25"/>
      <c r="AE65" s="25"/>
      <c r="AF65" s="25"/>
      <c r="AG65" s="25"/>
      <c r="AH65" s="25"/>
      <c r="AI65" s="25"/>
      <c r="AJ65" s="128"/>
      <c r="AN65" s="101" t="s">
        <v>94</v>
      </c>
    </row>
    <row r="66" spans="1:40" x14ac:dyDescent="0.25">
      <c r="A66" s="5">
        <v>61</v>
      </c>
      <c r="B66" s="95"/>
      <c r="C66" s="9"/>
      <c r="D66" s="9"/>
      <c r="E66" s="9"/>
      <c r="F66" s="9"/>
      <c r="G66" s="9"/>
      <c r="H66" s="9"/>
      <c r="I66" s="9"/>
      <c r="J66" s="97"/>
      <c r="K66" s="106"/>
      <c r="L66" s="25"/>
      <c r="M66" s="25"/>
      <c r="N66" s="25"/>
      <c r="O66" s="25"/>
      <c r="P66" s="25"/>
      <c r="Q66" s="25"/>
      <c r="R66" s="25"/>
      <c r="S66" s="25"/>
      <c r="T66" s="25"/>
      <c r="U66" s="25"/>
      <c r="V66" s="25"/>
      <c r="W66" s="25"/>
      <c r="X66" s="25"/>
      <c r="Y66" s="25"/>
      <c r="Z66" s="25"/>
      <c r="AA66" s="24"/>
      <c r="AB66" s="25"/>
      <c r="AC66" s="25"/>
      <c r="AD66" s="25"/>
      <c r="AE66" s="25"/>
      <c r="AF66" s="25"/>
      <c r="AG66" s="25"/>
      <c r="AH66" s="25"/>
      <c r="AI66" s="25"/>
      <c r="AJ66" s="128"/>
      <c r="AN66" s="101" t="s">
        <v>94</v>
      </c>
    </row>
    <row r="67" spans="1:40" x14ac:dyDescent="0.25">
      <c r="A67" s="5">
        <v>62</v>
      </c>
      <c r="B67" s="95"/>
      <c r="C67" s="9"/>
      <c r="D67" s="9"/>
      <c r="E67" s="9"/>
      <c r="F67" s="9"/>
      <c r="G67" s="9"/>
      <c r="H67" s="9"/>
      <c r="I67" s="9"/>
      <c r="J67" s="97"/>
      <c r="K67" s="106"/>
      <c r="L67" s="25"/>
      <c r="M67" s="25"/>
      <c r="N67" s="25"/>
      <c r="O67" s="25"/>
      <c r="P67" s="25"/>
      <c r="Q67" s="25"/>
      <c r="R67" s="25"/>
      <c r="S67" s="25"/>
      <c r="T67" s="25"/>
      <c r="U67" s="25"/>
      <c r="V67" s="25"/>
      <c r="W67" s="25"/>
      <c r="X67" s="25"/>
      <c r="Y67" s="25"/>
      <c r="Z67" s="25"/>
      <c r="AA67" s="24"/>
      <c r="AB67" s="25"/>
      <c r="AC67" s="25"/>
      <c r="AD67" s="25"/>
      <c r="AE67" s="25"/>
      <c r="AF67" s="25"/>
      <c r="AG67" s="25"/>
      <c r="AH67" s="25"/>
      <c r="AI67" s="25"/>
      <c r="AJ67" s="128"/>
      <c r="AN67" s="101" t="s">
        <v>94</v>
      </c>
    </row>
    <row r="68" spans="1:40" x14ac:dyDescent="0.25">
      <c r="A68" s="5">
        <v>63</v>
      </c>
      <c r="B68" s="95"/>
      <c r="C68" s="9"/>
      <c r="D68" s="9"/>
      <c r="E68" s="9"/>
      <c r="F68" s="9"/>
      <c r="G68" s="9"/>
      <c r="H68" s="9"/>
      <c r="I68" s="9"/>
      <c r="J68" s="97"/>
      <c r="K68" s="106"/>
      <c r="L68" s="25"/>
      <c r="M68" s="25"/>
      <c r="N68" s="25"/>
      <c r="O68" s="25"/>
      <c r="P68" s="25"/>
      <c r="Q68" s="25"/>
      <c r="R68" s="25"/>
      <c r="S68" s="25"/>
      <c r="T68" s="25"/>
      <c r="U68" s="25"/>
      <c r="V68" s="25"/>
      <c r="W68" s="25"/>
      <c r="X68" s="25"/>
      <c r="Y68" s="25"/>
      <c r="Z68" s="25"/>
      <c r="AA68" s="24"/>
      <c r="AB68" s="25"/>
      <c r="AC68" s="25"/>
      <c r="AD68" s="25"/>
      <c r="AE68" s="25"/>
      <c r="AF68" s="25"/>
      <c r="AG68" s="25"/>
      <c r="AH68" s="25"/>
      <c r="AI68" s="25"/>
      <c r="AJ68" s="128"/>
      <c r="AN68" s="101" t="s">
        <v>94</v>
      </c>
    </row>
    <row r="69" spans="1:40" x14ac:dyDescent="0.25">
      <c r="A69" s="5">
        <v>64</v>
      </c>
      <c r="B69" s="95"/>
      <c r="C69" s="9"/>
      <c r="D69" s="9"/>
      <c r="E69" s="9"/>
      <c r="F69" s="9"/>
      <c r="G69" s="9"/>
      <c r="H69" s="9"/>
      <c r="I69" s="9"/>
      <c r="J69" s="97"/>
      <c r="K69" s="106"/>
      <c r="L69" s="25"/>
      <c r="M69" s="25"/>
      <c r="N69" s="25"/>
      <c r="O69" s="25"/>
      <c r="P69" s="25"/>
      <c r="Q69" s="25"/>
      <c r="R69" s="25"/>
      <c r="S69" s="25"/>
      <c r="T69" s="25"/>
      <c r="U69" s="25"/>
      <c r="V69" s="25"/>
      <c r="W69" s="25"/>
      <c r="X69" s="25"/>
      <c r="Y69" s="25"/>
      <c r="Z69" s="25"/>
      <c r="AA69" s="24"/>
      <c r="AB69" s="25"/>
      <c r="AC69" s="25"/>
      <c r="AD69" s="25"/>
      <c r="AE69" s="25"/>
      <c r="AF69" s="25"/>
      <c r="AG69" s="25"/>
      <c r="AH69" s="25"/>
      <c r="AI69" s="25"/>
      <c r="AJ69" s="128"/>
      <c r="AN69" s="101" t="s">
        <v>94</v>
      </c>
    </row>
    <row r="70" spans="1:40" x14ac:dyDescent="0.25">
      <c r="A70" s="5">
        <v>65</v>
      </c>
      <c r="B70" s="95"/>
      <c r="C70" s="9"/>
      <c r="D70" s="9"/>
      <c r="E70" s="9"/>
      <c r="F70" s="9"/>
      <c r="G70" s="9"/>
      <c r="H70" s="9"/>
      <c r="I70" s="9"/>
      <c r="J70" s="97"/>
      <c r="K70" s="106"/>
      <c r="L70" s="25"/>
      <c r="M70" s="25"/>
      <c r="N70" s="25"/>
      <c r="O70" s="25"/>
      <c r="P70" s="25"/>
      <c r="Q70" s="25"/>
      <c r="R70" s="25"/>
      <c r="S70" s="25"/>
      <c r="T70" s="25"/>
      <c r="U70" s="25"/>
      <c r="V70" s="25"/>
      <c r="W70" s="25"/>
      <c r="X70" s="25"/>
      <c r="Y70" s="25"/>
      <c r="Z70" s="25"/>
      <c r="AA70" s="24"/>
      <c r="AB70" s="25"/>
      <c r="AC70" s="25"/>
      <c r="AD70" s="25"/>
      <c r="AE70" s="25"/>
      <c r="AF70" s="25"/>
      <c r="AG70" s="25"/>
      <c r="AH70" s="25"/>
      <c r="AI70" s="25"/>
      <c r="AJ70" s="128"/>
      <c r="AN70" s="101" t="s">
        <v>94</v>
      </c>
    </row>
    <row r="71" spans="1:40" x14ac:dyDescent="0.25">
      <c r="A71" s="5">
        <v>66</v>
      </c>
      <c r="B71" s="95"/>
      <c r="C71" s="9"/>
      <c r="D71" s="9"/>
      <c r="E71" s="9"/>
      <c r="F71" s="9"/>
      <c r="G71" s="9"/>
      <c r="H71" s="9"/>
      <c r="I71" s="9"/>
      <c r="J71" s="97"/>
      <c r="K71" s="106"/>
      <c r="L71" s="25"/>
      <c r="M71" s="25"/>
      <c r="N71" s="25"/>
      <c r="O71" s="25"/>
      <c r="P71" s="25"/>
      <c r="Q71" s="25"/>
      <c r="R71" s="25"/>
      <c r="S71" s="25"/>
      <c r="T71" s="25"/>
      <c r="U71" s="25"/>
      <c r="V71" s="25"/>
      <c r="W71" s="25"/>
      <c r="X71" s="25"/>
      <c r="Y71" s="25"/>
      <c r="Z71" s="25"/>
      <c r="AA71" s="24"/>
      <c r="AB71" s="25"/>
      <c r="AC71" s="25"/>
      <c r="AD71" s="25"/>
      <c r="AE71" s="25"/>
      <c r="AF71" s="25"/>
      <c r="AG71" s="25"/>
      <c r="AH71" s="25"/>
      <c r="AI71" s="25"/>
      <c r="AJ71" s="128"/>
      <c r="AN71" s="101" t="s">
        <v>94</v>
      </c>
    </row>
    <row r="72" spans="1:40" x14ac:dyDescent="0.25">
      <c r="A72" s="5">
        <v>67</v>
      </c>
      <c r="B72" s="95"/>
      <c r="C72" s="9"/>
      <c r="D72" s="9"/>
      <c r="E72" s="9"/>
      <c r="F72" s="9"/>
      <c r="G72" s="9"/>
      <c r="H72" s="9"/>
      <c r="I72" s="9"/>
      <c r="J72" s="97"/>
      <c r="K72" s="106"/>
      <c r="L72" s="25"/>
      <c r="M72" s="25"/>
      <c r="N72" s="25"/>
      <c r="O72" s="25"/>
      <c r="P72" s="25"/>
      <c r="Q72" s="25"/>
      <c r="R72" s="25"/>
      <c r="S72" s="25"/>
      <c r="T72" s="25"/>
      <c r="U72" s="25"/>
      <c r="V72" s="25"/>
      <c r="W72" s="25"/>
      <c r="X72" s="25"/>
      <c r="Y72" s="25"/>
      <c r="Z72" s="25"/>
      <c r="AA72" s="24"/>
      <c r="AB72" s="25"/>
      <c r="AC72" s="25"/>
      <c r="AD72" s="25"/>
      <c r="AE72" s="25"/>
      <c r="AF72" s="25"/>
      <c r="AG72" s="25"/>
      <c r="AH72" s="25"/>
      <c r="AI72" s="25"/>
      <c r="AJ72" s="128"/>
      <c r="AN72" s="101" t="s">
        <v>94</v>
      </c>
    </row>
    <row r="73" spans="1:40" x14ac:dyDescent="0.25">
      <c r="A73" s="5">
        <v>68</v>
      </c>
      <c r="B73" s="95"/>
      <c r="C73" s="9"/>
      <c r="D73" s="9"/>
      <c r="E73" s="9"/>
      <c r="F73" s="9"/>
      <c r="G73" s="9"/>
      <c r="H73" s="9"/>
      <c r="I73" s="9"/>
      <c r="J73" s="97"/>
      <c r="K73" s="106"/>
      <c r="L73" s="25"/>
      <c r="M73" s="25"/>
      <c r="N73" s="25"/>
      <c r="O73" s="25"/>
      <c r="P73" s="25"/>
      <c r="Q73" s="25"/>
      <c r="R73" s="25"/>
      <c r="S73" s="25"/>
      <c r="T73" s="25"/>
      <c r="U73" s="25"/>
      <c r="V73" s="25"/>
      <c r="W73" s="25"/>
      <c r="X73" s="25"/>
      <c r="Y73" s="25"/>
      <c r="Z73" s="25"/>
      <c r="AA73" s="24"/>
      <c r="AB73" s="25"/>
      <c r="AC73" s="25"/>
      <c r="AD73" s="25"/>
      <c r="AE73" s="25"/>
      <c r="AF73" s="25"/>
      <c r="AG73" s="25"/>
      <c r="AH73" s="25"/>
      <c r="AI73" s="25"/>
      <c r="AJ73" s="128"/>
      <c r="AN73" s="101" t="s">
        <v>94</v>
      </c>
    </row>
    <row r="74" spans="1:40" x14ac:dyDescent="0.25">
      <c r="A74" s="5">
        <v>69</v>
      </c>
      <c r="B74" s="95"/>
      <c r="C74" s="9"/>
      <c r="D74" s="9"/>
      <c r="E74" s="9"/>
      <c r="F74" s="9"/>
      <c r="G74" s="9"/>
      <c r="H74" s="9"/>
      <c r="I74" s="9"/>
      <c r="J74" s="97"/>
      <c r="K74" s="106"/>
      <c r="L74" s="25"/>
      <c r="M74" s="25"/>
      <c r="N74" s="25"/>
      <c r="O74" s="25"/>
      <c r="P74" s="25"/>
      <c r="Q74" s="25"/>
      <c r="R74" s="25"/>
      <c r="S74" s="25"/>
      <c r="T74" s="25"/>
      <c r="U74" s="25"/>
      <c r="V74" s="25"/>
      <c r="W74" s="25"/>
      <c r="X74" s="25"/>
      <c r="Y74" s="25"/>
      <c r="Z74" s="25"/>
      <c r="AA74" s="24"/>
      <c r="AB74" s="25"/>
      <c r="AC74" s="25"/>
      <c r="AD74" s="25"/>
      <c r="AE74" s="25"/>
      <c r="AF74" s="25"/>
      <c r="AG74" s="25"/>
      <c r="AH74" s="25"/>
      <c r="AI74" s="25"/>
      <c r="AJ74" s="128"/>
      <c r="AN74" s="101" t="s">
        <v>94</v>
      </c>
    </row>
    <row r="75" spans="1:40" x14ac:dyDescent="0.25">
      <c r="A75" s="5">
        <v>70</v>
      </c>
      <c r="B75" s="95"/>
      <c r="C75" s="9"/>
      <c r="D75" s="9"/>
      <c r="E75" s="9"/>
      <c r="F75" s="9"/>
      <c r="G75" s="9"/>
      <c r="H75" s="9"/>
      <c r="I75" s="9"/>
      <c r="J75" s="97"/>
      <c r="K75" s="106"/>
      <c r="L75" s="25"/>
      <c r="M75" s="25"/>
      <c r="N75" s="25"/>
      <c r="O75" s="25"/>
      <c r="P75" s="25"/>
      <c r="Q75" s="25"/>
      <c r="R75" s="25"/>
      <c r="S75" s="25"/>
      <c r="T75" s="25"/>
      <c r="U75" s="25"/>
      <c r="V75" s="25"/>
      <c r="W75" s="25"/>
      <c r="X75" s="25"/>
      <c r="Y75" s="25"/>
      <c r="Z75" s="25"/>
      <c r="AA75" s="24"/>
      <c r="AB75" s="25"/>
      <c r="AC75" s="25"/>
      <c r="AD75" s="25"/>
      <c r="AE75" s="25"/>
      <c r="AF75" s="25"/>
      <c r="AG75" s="25"/>
      <c r="AH75" s="25"/>
      <c r="AI75" s="25"/>
      <c r="AJ75" s="128"/>
      <c r="AN75" s="101" t="s">
        <v>94</v>
      </c>
    </row>
    <row r="76" spans="1:40" x14ac:dyDescent="0.25">
      <c r="A76" s="5">
        <v>71</v>
      </c>
      <c r="B76" s="95"/>
      <c r="C76" s="9"/>
      <c r="D76" s="9"/>
      <c r="E76" s="9"/>
      <c r="F76" s="9"/>
      <c r="G76" s="9"/>
      <c r="H76" s="9"/>
      <c r="I76" s="9"/>
      <c r="J76" s="97"/>
      <c r="K76" s="106"/>
      <c r="L76" s="25"/>
      <c r="M76" s="25"/>
      <c r="N76" s="25"/>
      <c r="O76" s="25"/>
      <c r="P76" s="25"/>
      <c r="Q76" s="25"/>
      <c r="R76" s="25"/>
      <c r="S76" s="25"/>
      <c r="T76" s="25"/>
      <c r="U76" s="25"/>
      <c r="V76" s="25"/>
      <c r="W76" s="25"/>
      <c r="X76" s="25"/>
      <c r="Y76" s="25"/>
      <c r="Z76" s="25"/>
      <c r="AA76" s="24"/>
      <c r="AB76" s="25"/>
      <c r="AC76" s="25"/>
      <c r="AD76" s="25"/>
      <c r="AE76" s="25"/>
      <c r="AF76" s="25"/>
      <c r="AG76" s="25"/>
      <c r="AH76" s="25"/>
      <c r="AI76" s="25"/>
      <c r="AJ76" s="128"/>
      <c r="AN76" s="101" t="s">
        <v>94</v>
      </c>
    </row>
    <row r="77" spans="1:40" x14ac:dyDescent="0.25">
      <c r="A77" s="5">
        <v>72</v>
      </c>
      <c r="B77" s="95"/>
      <c r="C77" s="9"/>
      <c r="D77" s="9"/>
      <c r="E77" s="9"/>
      <c r="F77" s="9"/>
      <c r="G77" s="9"/>
      <c r="H77" s="9"/>
      <c r="I77" s="9"/>
      <c r="J77" s="97"/>
      <c r="K77" s="106"/>
      <c r="L77" s="25"/>
      <c r="M77" s="25"/>
      <c r="N77" s="25"/>
      <c r="O77" s="25"/>
      <c r="P77" s="25"/>
      <c r="Q77" s="25"/>
      <c r="R77" s="25"/>
      <c r="S77" s="25"/>
      <c r="T77" s="25"/>
      <c r="U77" s="25"/>
      <c r="V77" s="25"/>
      <c r="W77" s="25"/>
      <c r="X77" s="25"/>
      <c r="Y77" s="25"/>
      <c r="Z77" s="25"/>
      <c r="AA77" s="24"/>
      <c r="AB77" s="25"/>
      <c r="AC77" s="25"/>
      <c r="AD77" s="25"/>
      <c r="AE77" s="25"/>
      <c r="AF77" s="25"/>
      <c r="AG77" s="25"/>
      <c r="AH77" s="25"/>
      <c r="AI77" s="25"/>
      <c r="AJ77" s="128"/>
      <c r="AN77" s="101" t="s">
        <v>94</v>
      </c>
    </row>
    <row r="78" spans="1:40" x14ac:dyDescent="0.25">
      <c r="A78" s="5">
        <v>73</v>
      </c>
      <c r="B78" s="95"/>
      <c r="C78" s="9"/>
      <c r="D78" s="9"/>
      <c r="E78" s="9"/>
      <c r="F78" s="9"/>
      <c r="G78" s="9"/>
      <c r="H78" s="9"/>
      <c r="I78" s="9"/>
      <c r="J78" s="97"/>
      <c r="K78" s="106"/>
      <c r="L78" s="25"/>
      <c r="M78" s="25"/>
      <c r="N78" s="25"/>
      <c r="O78" s="25"/>
      <c r="P78" s="25"/>
      <c r="Q78" s="25"/>
      <c r="R78" s="25"/>
      <c r="S78" s="25"/>
      <c r="T78" s="25"/>
      <c r="U78" s="25"/>
      <c r="V78" s="25"/>
      <c r="W78" s="25"/>
      <c r="X78" s="25"/>
      <c r="Y78" s="25"/>
      <c r="Z78" s="25"/>
      <c r="AA78" s="24"/>
      <c r="AB78" s="25"/>
      <c r="AC78" s="25"/>
      <c r="AD78" s="25"/>
      <c r="AE78" s="25"/>
      <c r="AF78" s="25"/>
      <c r="AG78" s="25"/>
      <c r="AH78" s="25"/>
      <c r="AI78" s="25"/>
      <c r="AJ78" s="128"/>
      <c r="AN78" s="101" t="s">
        <v>94</v>
      </c>
    </row>
    <row r="79" spans="1:40" x14ac:dyDescent="0.25">
      <c r="A79" s="5">
        <v>74</v>
      </c>
      <c r="B79" s="95"/>
      <c r="C79" s="9"/>
      <c r="D79" s="9"/>
      <c r="E79" s="9"/>
      <c r="F79" s="9"/>
      <c r="G79" s="9"/>
      <c r="H79" s="9"/>
      <c r="I79" s="9"/>
      <c r="J79" s="97"/>
      <c r="K79" s="106"/>
      <c r="L79" s="25"/>
      <c r="M79" s="25"/>
      <c r="N79" s="25"/>
      <c r="O79" s="25"/>
      <c r="P79" s="25"/>
      <c r="Q79" s="25"/>
      <c r="R79" s="25"/>
      <c r="S79" s="25"/>
      <c r="T79" s="25"/>
      <c r="U79" s="25"/>
      <c r="V79" s="25"/>
      <c r="W79" s="25"/>
      <c r="X79" s="25"/>
      <c r="Y79" s="25"/>
      <c r="Z79" s="25"/>
      <c r="AA79" s="24"/>
      <c r="AB79" s="25"/>
      <c r="AC79" s="25"/>
      <c r="AD79" s="25"/>
      <c r="AE79" s="25"/>
      <c r="AF79" s="25"/>
      <c r="AG79" s="25"/>
      <c r="AH79" s="25"/>
      <c r="AI79" s="25"/>
      <c r="AJ79" s="128"/>
      <c r="AN79" s="101" t="s">
        <v>94</v>
      </c>
    </row>
    <row r="80" spans="1:40" x14ac:dyDescent="0.25">
      <c r="A80" s="5">
        <v>75</v>
      </c>
      <c r="B80" s="95"/>
      <c r="C80" s="9"/>
      <c r="D80" s="9"/>
      <c r="E80" s="9"/>
      <c r="F80" s="9"/>
      <c r="G80" s="9"/>
      <c r="H80" s="9"/>
      <c r="I80" s="9"/>
      <c r="J80" s="97"/>
      <c r="K80" s="106"/>
      <c r="L80" s="25"/>
      <c r="M80" s="25"/>
      <c r="N80" s="25"/>
      <c r="O80" s="25"/>
      <c r="P80" s="25"/>
      <c r="Q80" s="25"/>
      <c r="R80" s="25"/>
      <c r="S80" s="25"/>
      <c r="T80" s="25"/>
      <c r="U80" s="25"/>
      <c r="V80" s="25"/>
      <c r="W80" s="25"/>
      <c r="X80" s="25"/>
      <c r="Y80" s="25"/>
      <c r="Z80" s="25"/>
      <c r="AA80" s="24"/>
      <c r="AB80" s="25"/>
      <c r="AC80" s="25"/>
      <c r="AD80" s="25"/>
      <c r="AE80" s="25"/>
      <c r="AF80" s="25"/>
      <c r="AG80" s="25"/>
      <c r="AH80" s="25"/>
      <c r="AI80" s="25"/>
      <c r="AJ80" s="128"/>
      <c r="AN80" s="101" t="s">
        <v>94</v>
      </c>
    </row>
    <row r="81" spans="1:40" x14ac:dyDescent="0.25">
      <c r="A81" s="5">
        <v>76</v>
      </c>
      <c r="B81" s="95"/>
      <c r="C81" s="9"/>
      <c r="D81" s="9"/>
      <c r="E81" s="9"/>
      <c r="F81" s="9"/>
      <c r="G81" s="9"/>
      <c r="H81" s="9"/>
      <c r="I81" s="9"/>
      <c r="J81" s="97"/>
      <c r="K81" s="106"/>
      <c r="L81" s="25"/>
      <c r="M81" s="25"/>
      <c r="N81" s="25"/>
      <c r="O81" s="25"/>
      <c r="P81" s="25"/>
      <c r="Q81" s="25"/>
      <c r="R81" s="25"/>
      <c r="S81" s="25"/>
      <c r="T81" s="25"/>
      <c r="U81" s="25"/>
      <c r="V81" s="25"/>
      <c r="W81" s="25"/>
      <c r="X81" s="25"/>
      <c r="Y81" s="25"/>
      <c r="Z81" s="25"/>
      <c r="AA81" s="24"/>
      <c r="AB81" s="25"/>
      <c r="AC81" s="25"/>
      <c r="AD81" s="25"/>
      <c r="AE81" s="25"/>
      <c r="AF81" s="25"/>
      <c r="AG81" s="25"/>
      <c r="AH81" s="25"/>
      <c r="AI81" s="25"/>
      <c r="AJ81" s="128"/>
      <c r="AN81" s="101" t="s">
        <v>94</v>
      </c>
    </row>
    <row r="82" spans="1:40" x14ac:dyDescent="0.25">
      <c r="A82" s="5">
        <v>77</v>
      </c>
      <c r="B82" s="95"/>
      <c r="C82" s="9"/>
      <c r="D82" s="9"/>
      <c r="E82" s="9"/>
      <c r="F82" s="9"/>
      <c r="G82" s="9"/>
      <c r="H82" s="9"/>
      <c r="I82" s="9"/>
      <c r="J82" s="97"/>
      <c r="K82" s="106"/>
      <c r="L82" s="25"/>
      <c r="M82" s="25"/>
      <c r="N82" s="25"/>
      <c r="O82" s="25"/>
      <c r="P82" s="25"/>
      <c r="Q82" s="25"/>
      <c r="R82" s="25"/>
      <c r="S82" s="25"/>
      <c r="T82" s="25"/>
      <c r="U82" s="25"/>
      <c r="V82" s="25"/>
      <c r="W82" s="25"/>
      <c r="X82" s="25"/>
      <c r="Y82" s="25"/>
      <c r="Z82" s="25"/>
      <c r="AA82" s="24"/>
      <c r="AB82" s="25"/>
      <c r="AC82" s="25"/>
      <c r="AD82" s="25"/>
      <c r="AE82" s="25"/>
      <c r="AF82" s="25"/>
      <c r="AG82" s="25"/>
      <c r="AH82" s="25"/>
      <c r="AI82" s="25"/>
      <c r="AJ82" s="128"/>
      <c r="AN82" s="101" t="s">
        <v>94</v>
      </c>
    </row>
    <row r="83" spans="1:40" x14ac:dyDescent="0.25">
      <c r="A83" s="5">
        <v>78</v>
      </c>
      <c r="B83" s="95"/>
      <c r="C83" s="9"/>
      <c r="D83" s="9"/>
      <c r="E83" s="9"/>
      <c r="F83" s="9"/>
      <c r="G83" s="9"/>
      <c r="H83" s="9"/>
      <c r="I83" s="9"/>
      <c r="J83" s="97"/>
      <c r="K83" s="106"/>
      <c r="L83" s="25"/>
      <c r="M83" s="25"/>
      <c r="N83" s="25"/>
      <c r="O83" s="25"/>
      <c r="P83" s="25"/>
      <c r="Q83" s="25"/>
      <c r="R83" s="25"/>
      <c r="S83" s="25"/>
      <c r="T83" s="25"/>
      <c r="U83" s="25"/>
      <c r="V83" s="25"/>
      <c r="W83" s="25"/>
      <c r="X83" s="25"/>
      <c r="Y83" s="25"/>
      <c r="Z83" s="25"/>
      <c r="AA83" s="24"/>
      <c r="AB83" s="25"/>
      <c r="AC83" s="25"/>
      <c r="AD83" s="25"/>
      <c r="AE83" s="25"/>
      <c r="AF83" s="25"/>
      <c r="AG83" s="25"/>
      <c r="AH83" s="25"/>
      <c r="AI83" s="25"/>
      <c r="AJ83" s="128"/>
      <c r="AN83" s="101" t="s">
        <v>94</v>
      </c>
    </row>
    <row r="84" spans="1:40" x14ac:dyDescent="0.25">
      <c r="A84" s="5">
        <v>79</v>
      </c>
      <c r="B84" s="95"/>
      <c r="C84" s="9"/>
      <c r="D84" s="9"/>
      <c r="E84" s="9"/>
      <c r="F84" s="9"/>
      <c r="G84" s="9"/>
      <c r="H84" s="9"/>
      <c r="I84" s="9"/>
      <c r="J84" s="97"/>
      <c r="K84" s="106"/>
      <c r="L84" s="25"/>
      <c r="M84" s="25"/>
      <c r="N84" s="25"/>
      <c r="O84" s="25"/>
      <c r="P84" s="25"/>
      <c r="Q84" s="25"/>
      <c r="R84" s="25"/>
      <c r="S84" s="25"/>
      <c r="T84" s="25"/>
      <c r="U84" s="25"/>
      <c r="V84" s="25"/>
      <c r="W84" s="25"/>
      <c r="X84" s="25"/>
      <c r="Y84" s="25"/>
      <c r="Z84" s="25"/>
      <c r="AA84" s="24"/>
      <c r="AB84" s="25"/>
      <c r="AC84" s="25"/>
      <c r="AD84" s="25"/>
      <c r="AE84" s="25"/>
      <c r="AF84" s="25"/>
      <c r="AG84" s="25"/>
      <c r="AH84" s="25"/>
      <c r="AI84" s="25"/>
      <c r="AJ84" s="128"/>
      <c r="AN84" s="101" t="s">
        <v>94</v>
      </c>
    </row>
    <row r="85" spans="1:40" x14ac:dyDescent="0.25">
      <c r="A85" s="5">
        <v>80</v>
      </c>
      <c r="B85" s="95"/>
      <c r="C85" s="9"/>
      <c r="D85" s="9"/>
      <c r="E85" s="9"/>
      <c r="F85" s="9"/>
      <c r="G85" s="9"/>
      <c r="H85" s="9"/>
      <c r="I85" s="9"/>
      <c r="J85" s="97"/>
      <c r="K85" s="106"/>
      <c r="L85" s="25"/>
      <c r="M85" s="25"/>
      <c r="N85" s="25"/>
      <c r="O85" s="25"/>
      <c r="P85" s="25"/>
      <c r="Q85" s="25"/>
      <c r="R85" s="25"/>
      <c r="S85" s="25"/>
      <c r="T85" s="25"/>
      <c r="U85" s="25"/>
      <c r="V85" s="25"/>
      <c r="W85" s="25"/>
      <c r="X85" s="25"/>
      <c r="Y85" s="25"/>
      <c r="Z85" s="25"/>
      <c r="AA85" s="24"/>
      <c r="AB85" s="25"/>
      <c r="AC85" s="25"/>
      <c r="AD85" s="25"/>
      <c r="AE85" s="25"/>
      <c r="AF85" s="25"/>
      <c r="AG85" s="25"/>
      <c r="AH85" s="25"/>
      <c r="AI85" s="25"/>
      <c r="AJ85" s="128"/>
      <c r="AN85" s="101" t="s">
        <v>94</v>
      </c>
    </row>
    <row r="86" spans="1:40" x14ac:dyDescent="0.25">
      <c r="A86" s="5">
        <v>81</v>
      </c>
      <c r="B86" s="95"/>
      <c r="C86" s="9"/>
      <c r="D86" s="9"/>
      <c r="E86" s="9"/>
      <c r="F86" s="9"/>
      <c r="G86" s="9"/>
      <c r="H86" s="9"/>
      <c r="I86" s="9"/>
      <c r="J86" s="97"/>
      <c r="K86" s="106"/>
      <c r="L86" s="25"/>
      <c r="M86" s="25"/>
      <c r="N86" s="25"/>
      <c r="O86" s="25"/>
      <c r="P86" s="25"/>
      <c r="Q86" s="25"/>
      <c r="R86" s="25"/>
      <c r="S86" s="25"/>
      <c r="T86" s="25"/>
      <c r="U86" s="25"/>
      <c r="V86" s="25"/>
      <c r="W86" s="25"/>
      <c r="X86" s="25"/>
      <c r="Y86" s="25"/>
      <c r="Z86" s="25"/>
      <c r="AA86" s="24"/>
      <c r="AB86" s="25"/>
      <c r="AC86" s="25"/>
      <c r="AD86" s="25"/>
      <c r="AE86" s="25"/>
      <c r="AF86" s="25"/>
      <c r="AG86" s="25"/>
      <c r="AH86" s="25"/>
      <c r="AI86" s="25"/>
      <c r="AJ86" s="128"/>
      <c r="AN86" s="101" t="s">
        <v>94</v>
      </c>
    </row>
    <row r="87" spans="1:40" x14ac:dyDescent="0.25">
      <c r="A87" s="5">
        <v>82</v>
      </c>
      <c r="B87" s="95"/>
      <c r="C87" s="9"/>
      <c r="D87" s="9"/>
      <c r="E87" s="9"/>
      <c r="F87" s="9"/>
      <c r="G87" s="9"/>
      <c r="H87" s="9"/>
      <c r="I87" s="9"/>
      <c r="J87" s="97"/>
      <c r="K87" s="106"/>
      <c r="L87" s="25"/>
      <c r="M87" s="25"/>
      <c r="N87" s="25"/>
      <c r="O87" s="25"/>
      <c r="P87" s="25"/>
      <c r="Q87" s="25"/>
      <c r="R87" s="25"/>
      <c r="S87" s="25"/>
      <c r="T87" s="25"/>
      <c r="U87" s="25"/>
      <c r="V87" s="25"/>
      <c r="W87" s="25"/>
      <c r="X87" s="25"/>
      <c r="Y87" s="25"/>
      <c r="Z87" s="25"/>
      <c r="AA87" s="24"/>
      <c r="AB87" s="25"/>
      <c r="AC87" s="25"/>
      <c r="AD87" s="25"/>
      <c r="AE87" s="25"/>
      <c r="AF87" s="25"/>
      <c r="AG87" s="25"/>
      <c r="AH87" s="25"/>
      <c r="AI87" s="25"/>
      <c r="AJ87" s="128"/>
      <c r="AN87" s="101" t="s">
        <v>94</v>
      </c>
    </row>
    <row r="88" spans="1:40" x14ac:dyDescent="0.25">
      <c r="A88" s="5">
        <v>83</v>
      </c>
      <c r="B88" s="95"/>
      <c r="C88" s="9"/>
      <c r="D88" s="9"/>
      <c r="E88" s="9"/>
      <c r="F88" s="9"/>
      <c r="G88" s="9"/>
      <c r="H88" s="9"/>
      <c r="I88" s="9"/>
      <c r="J88" s="97"/>
      <c r="K88" s="106"/>
      <c r="L88" s="25"/>
      <c r="M88" s="25"/>
      <c r="N88" s="25"/>
      <c r="O88" s="25"/>
      <c r="P88" s="25"/>
      <c r="Q88" s="25"/>
      <c r="R88" s="25"/>
      <c r="S88" s="25"/>
      <c r="T88" s="25"/>
      <c r="U88" s="25"/>
      <c r="V88" s="25"/>
      <c r="W88" s="25"/>
      <c r="X88" s="25"/>
      <c r="Y88" s="25"/>
      <c r="Z88" s="25"/>
      <c r="AA88" s="24"/>
      <c r="AB88" s="25"/>
      <c r="AC88" s="25"/>
      <c r="AD88" s="25"/>
      <c r="AE88" s="25"/>
      <c r="AF88" s="25"/>
      <c r="AG88" s="25"/>
      <c r="AH88" s="25"/>
      <c r="AI88" s="25"/>
      <c r="AJ88" s="128"/>
      <c r="AN88" s="101" t="s">
        <v>94</v>
      </c>
    </row>
    <row r="89" spans="1:40" x14ac:dyDescent="0.25">
      <c r="A89" s="5">
        <v>84</v>
      </c>
      <c r="B89" s="95"/>
      <c r="C89" s="9"/>
      <c r="D89" s="9"/>
      <c r="E89" s="9"/>
      <c r="F89" s="9"/>
      <c r="G89" s="9"/>
      <c r="H89" s="9"/>
      <c r="I89" s="9"/>
      <c r="J89" s="97"/>
      <c r="K89" s="106"/>
      <c r="L89" s="25"/>
      <c r="M89" s="25"/>
      <c r="N89" s="25"/>
      <c r="O89" s="25"/>
      <c r="P89" s="25"/>
      <c r="Q89" s="25"/>
      <c r="R89" s="25"/>
      <c r="S89" s="25"/>
      <c r="T89" s="25"/>
      <c r="U89" s="25"/>
      <c r="V89" s="25"/>
      <c r="W89" s="25"/>
      <c r="X89" s="25"/>
      <c r="Y89" s="25"/>
      <c r="Z89" s="25"/>
      <c r="AA89" s="24"/>
      <c r="AB89" s="25"/>
      <c r="AC89" s="25"/>
      <c r="AD89" s="25"/>
      <c r="AE89" s="25"/>
      <c r="AF89" s="25"/>
      <c r="AG89" s="25"/>
      <c r="AH89" s="25"/>
      <c r="AI89" s="25"/>
      <c r="AJ89" s="128"/>
      <c r="AN89" s="101" t="s">
        <v>94</v>
      </c>
    </row>
    <row r="90" spans="1:40" x14ac:dyDescent="0.25">
      <c r="A90" s="5">
        <v>85</v>
      </c>
      <c r="B90" s="95"/>
      <c r="C90" s="9"/>
      <c r="D90" s="9"/>
      <c r="E90" s="9"/>
      <c r="F90" s="9"/>
      <c r="G90" s="9"/>
      <c r="H90" s="9"/>
      <c r="I90" s="9"/>
      <c r="J90" s="97"/>
      <c r="K90" s="106"/>
      <c r="L90" s="25"/>
      <c r="M90" s="25"/>
      <c r="N90" s="25"/>
      <c r="O90" s="25"/>
      <c r="P90" s="25"/>
      <c r="Q90" s="25"/>
      <c r="R90" s="25"/>
      <c r="S90" s="25"/>
      <c r="T90" s="25"/>
      <c r="U90" s="25"/>
      <c r="V90" s="25"/>
      <c r="W90" s="25"/>
      <c r="X90" s="25"/>
      <c r="Y90" s="25"/>
      <c r="Z90" s="25"/>
      <c r="AA90" s="24"/>
      <c r="AB90" s="25"/>
      <c r="AC90" s="25"/>
      <c r="AD90" s="25"/>
      <c r="AE90" s="25"/>
      <c r="AF90" s="25"/>
      <c r="AG90" s="25"/>
      <c r="AH90" s="25"/>
      <c r="AI90" s="25"/>
      <c r="AJ90" s="128"/>
      <c r="AN90" s="101" t="s">
        <v>94</v>
      </c>
    </row>
    <row r="91" spans="1:40" x14ac:dyDescent="0.25">
      <c r="A91" s="5">
        <v>86</v>
      </c>
      <c r="B91" s="95"/>
      <c r="C91" s="9"/>
      <c r="D91" s="9"/>
      <c r="E91" s="9"/>
      <c r="F91" s="9"/>
      <c r="G91" s="9"/>
      <c r="H91" s="9"/>
      <c r="I91" s="9"/>
      <c r="J91" s="97"/>
      <c r="K91" s="106"/>
      <c r="L91" s="25"/>
      <c r="M91" s="25"/>
      <c r="N91" s="25"/>
      <c r="O91" s="25"/>
      <c r="P91" s="25"/>
      <c r="Q91" s="25"/>
      <c r="R91" s="25"/>
      <c r="S91" s="25"/>
      <c r="T91" s="25"/>
      <c r="U91" s="25"/>
      <c r="V91" s="25"/>
      <c r="W91" s="25"/>
      <c r="X91" s="25"/>
      <c r="Y91" s="25"/>
      <c r="Z91" s="25"/>
      <c r="AA91" s="24"/>
      <c r="AB91" s="25"/>
      <c r="AC91" s="25"/>
      <c r="AD91" s="25"/>
      <c r="AE91" s="25"/>
      <c r="AF91" s="25"/>
      <c r="AG91" s="25"/>
      <c r="AH91" s="25"/>
      <c r="AI91" s="25"/>
      <c r="AJ91" s="128"/>
      <c r="AN91" s="101" t="s">
        <v>94</v>
      </c>
    </row>
    <row r="92" spans="1:40" x14ac:dyDescent="0.25">
      <c r="A92" s="5">
        <v>87</v>
      </c>
      <c r="B92" s="95"/>
      <c r="C92" s="9"/>
      <c r="D92" s="9"/>
      <c r="E92" s="9"/>
      <c r="F92" s="9"/>
      <c r="G92" s="9"/>
      <c r="H92" s="9"/>
      <c r="I92" s="9"/>
      <c r="J92" s="97"/>
      <c r="K92" s="106"/>
      <c r="L92" s="25"/>
      <c r="M92" s="25"/>
      <c r="N92" s="25"/>
      <c r="O92" s="25"/>
      <c r="P92" s="25"/>
      <c r="Q92" s="25"/>
      <c r="R92" s="25"/>
      <c r="S92" s="25"/>
      <c r="T92" s="25"/>
      <c r="U92" s="25"/>
      <c r="V92" s="25"/>
      <c r="W92" s="25"/>
      <c r="X92" s="25"/>
      <c r="Y92" s="25"/>
      <c r="Z92" s="25"/>
      <c r="AA92" s="24"/>
      <c r="AB92" s="25"/>
      <c r="AC92" s="25"/>
      <c r="AD92" s="25"/>
      <c r="AE92" s="25"/>
      <c r="AF92" s="25"/>
      <c r="AG92" s="25"/>
      <c r="AH92" s="25"/>
      <c r="AI92" s="25"/>
      <c r="AJ92" s="128"/>
      <c r="AN92" s="101" t="s">
        <v>94</v>
      </c>
    </row>
    <row r="93" spans="1:40" x14ac:dyDescent="0.25">
      <c r="A93" s="5">
        <v>88</v>
      </c>
      <c r="B93" s="95"/>
      <c r="C93" s="9"/>
      <c r="D93" s="9"/>
      <c r="E93" s="9"/>
      <c r="F93" s="9"/>
      <c r="G93" s="9"/>
      <c r="H93" s="9"/>
      <c r="I93" s="9"/>
      <c r="J93" s="97"/>
      <c r="K93" s="106"/>
      <c r="L93" s="25"/>
      <c r="M93" s="25"/>
      <c r="N93" s="25"/>
      <c r="O93" s="25"/>
      <c r="P93" s="25"/>
      <c r="Q93" s="25"/>
      <c r="R93" s="25"/>
      <c r="S93" s="25"/>
      <c r="T93" s="25"/>
      <c r="U93" s="25"/>
      <c r="V93" s="25"/>
      <c r="W93" s="25"/>
      <c r="X93" s="25"/>
      <c r="Y93" s="25"/>
      <c r="Z93" s="25"/>
      <c r="AA93" s="24"/>
      <c r="AB93" s="25"/>
      <c r="AC93" s="25"/>
      <c r="AD93" s="25"/>
      <c r="AE93" s="25"/>
      <c r="AF93" s="25"/>
      <c r="AG93" s="25"/>
      <c r="AH93" s="25"/>
      <c r="AI93" s="25"/>
      <c r="AJ93" s="128"/>
      <c r="AN93" s="101" t="s">
        <v>94</v>
      </c>
    </row>
    <row r="94" spans="1:40" x14ac:dyDescent="0.25">
      <c r="A94" s="5">
        <v>89</v>
      </c>
      <c r="B94" s="95"/>
      <c r="C94" s="9"/>
      <c r="D94" s="9"/>
      <c r="E94" s="9"/>
      <c r="F94" s="9"/>
      <c r="G94" s="9"/>
      <c r="H94" s="9"/>
      <c r="I94" s="9"/>
      <c r="J94" s="97"/>
      <c r="K94" s="106"/>
      <c r="L94" s="25"/>
      <c r="M94" s="25"/>
      <c r="N94" s="25"/>
      <c r="O94" s="25"/>
      <c r="P94" s="25"/>
      <c r="Q94" s="25"/>
      <c r="R94" s="25"/>
      <c r="S94" s="25"/>
      <c r="T94" s="25"/>
      <c r="U94" s="25"/>
      <c r="V94" s="25"/>
      <c r="W94" s="25"/>
      <c r="X94" s="25"/>
      <c r="Y94" s="25"/>
      <c r="Z94" s="25"/>
      <c r="AA94" s="24"/>
      <c r="AB94" s="25"/>
      <c r="AC94" s="25"/>
      <c r="AD94" s="25"/>
      <c r="AE94" s="25"/>
      <c r="AF94" s="25"/>
      <c r="AG94" s="25"/>
      <c r="AH94" s="25"/>
      <c r="AI94" s="25"/>
      <c r="AJ94" s="128"/>
      <c r="AN94" s="101" t="s">
        <v>94</v>
      </c>
    </row>
    <row r="95" spans="1:40" x14ac:dyDescent="0.25">
      <c r="A95" s="5">
        <v>90</v>
      </c>
      <c r="B95" s="95"/>
      <c r="C95" s="9"/>
      <c r="D95" s="9"/>
      <c r="E95" s="9"/>
      <c r="F95" s="9"/>
      <c r="G95" s="9"/>
      <c r="H95" s="9"/>
      <c r="I95" s="9"/>
      <c r="J95" s="97"/>
      <c r="K95" s="106"/>
      <c r="L95" s="25"/>
      <c r="M95" s="25"/>
      <c r="N95" s="25"/>
      <c r="O95" s="25"/>
      <c r="P95" s="25"/>
      <c r="Q95" s="25"/>
      <c r="R95" s="25"/>
      <c r="S95" s="25"/>
      <c r="T95" s="25"/>
      <c r="U95" s="25"/>
      <c r="V95" s="25"/>
      <c r="W95" s="25"/>
      <c r="X95" s="25"/>
      <c r="Y95" s="25"/>
      <c r="Z95" s="25"/>
      <c r="AA95" s="24"/>
      <c r="AB95" s="25"/>
      <c r="AC95" s="25"/>
      <c r="AD95" s="25"/>
      <c r="AE95" s="25"/>
      <c r="AF95" s="25"/>
      <c r="AG95" s="25"/>
      <c r="AH95" s="25"/>
      <c r="AI95" s="25"/>
      <c r="AJ95" s="128"/>
      <c r="AN95" s="101" t="s">
        <v>94</v>
      </c>
    </row>
    <row r="96" spans="1:40" x14ac:dyDescent="0.25">
      <c r="A96" s="5">
        <v>91</v>
      </c>
      <c r="B96" s="95"/>
      <c r="C96" s="9"/>
      <c r="D96" s="9"/>
      <c r="E96" s="9"/>
      <c r="F96" s="9"/>
      <c r="G96" s="9"/>
      <c r="H96" s="9"/>
      <c r="I96" s="9"/>
      <c r="J96" s="97"/>
      <c r="K96" s="106"/>
      <c r="L96" s="25"/>
      <c r="M96" s="25"/>
      <c r="N96" s="25"/>
      <c r="O96" s="25"/>
      <c r="P96" s="25"/>
      <c r="Q96" s="25"/>
      <c r="R96" s="25"/>
      <c r="S96" s="25"/>
      <c r="T96" s="25"/>
      <c r="U96" s="25"/>
      <c r="V96" s="25"/>
      <c r="W96" s="25"/>
      <c r="X96" s="25"/>
      <c r="Y96" s="25"/>
      <c r="Z96" s="25"/>
      <c r="AA96" s="24"/>
      <c r="AB96" s="25"/>
      <c r="AC96" s="25"/>
      <c r="AD96" s="25"/>
      <c r="AE96" s="25"/>
      <c r="AF96" s="25"/>
      <c r="AG96" s="25"/>
      <c r="AH96" s="25"/>
      <c r="AI96" s="25"/>
      <c r="AJ96" s="128"/>
      <c r="AN96" s="101" t="s">
        <v>94</v>
      </c>
    </row>
    <row r="97" spans="1:40" x14ac:dyDescent="0.25">
      <c r="A97" s="5">
        <v>92</v>
      </c>
      <c r="B97" s="95"/>
      <c r="C97" s="9"/>
      <c r="D97" s="9"/>
      <c r="E97" s="9"/>
      <c r="F97" s="9"/>
      <c r="G97" s="9"/>
      <c r="H97" s="9"/>
      <c r="I97" s="9"/>
      <c r="J97" s="97"/>
      <c r="K97" s="106"/>
      <c r="L97" s="25"/>
      <c r="M97" s="25"/>
      <c r="N97" s="25"/>
      <c r="O97" s="25"/>
      <c r="P97" s="25"/>
      <c r="Q97" s="25"/>
      <c r="R97" s="25"/>
      <c r="S97" s="25"/>
      <c r="T97" s="25"/>
      <c r="U97" s="25"/>
      <c r="V97" s="25"/>
      <c r="W97" s="25"/>
      <c r="X97" s="25"/>
      <c r="Y97" s="25"/>
      <c r="Z97" s="25"/>
      <c r="AA97" s="24"/>
      <c r="AB97" s="25"/>
      <c r="AC97" s="25"/>
      <c r="AD97" s="25"/>
      <c r="AE97" s="25"/>
      <c r="AF97" s="25"/>
      <c r="AG97" s="25"/>
      <c r="AH97" s="25"/>
      <c r="AI97" s="25"/>
      <c r="AJ97" s="128"/>
      <c r="AN97" s="101" t="s">
        <v>94</v>
      </c>
    </row>
    <row r="98" spans="1:40" x14ac:dyDescent="0.25">
      <c r="A98" s="5">
        <v>93</v>
      </c>
      <c r="B98" s="95"/>
      <c r="C98" s="9"/>
      <c r="D98" s="9"/>
      <c r="E98" s="9"/>
      <c r="F98" s="9"/>
      <c r="G98" s="9"/>
      <c r="H98" s="9"/>
      <c r="I98" s="9"/>
      <c r="J98" s="97"/>
      <c r="K98" s="106"/>
      <c r="L98" s="25"/>
      <c r="M98" s="25"/>
      <c r="N98" s="25"/>
      <c r="O98" s="25"/>
      <c r="P98" s="25"/>
      <c r="Q98" s="25"/>
      <c r="R98" s="25"/>
      <c r="S98" s="25"/>
      <c r="T98" s="25"/>
      <c r="U98" s="25"/>
      <c r="V98" s="25"/>
      <c r="W98" s="25"/>
      <c r="X98" s="25"/>
      <c r="Y98" s="25"/>
      <c r="Z98" s="25"/>
      <c r="AA98" s="24"/>
      <c r="AB98" s="25"/>
      <c r="AC98" s="25"/>
      <c r="AD98" s="25"/>
      <c r="AE98" s="25"/>
      <c r="AF98" s="25"/>
      <c r="AG98" s="25"/>
      <c r="AH98" s="25"/>
      <c r="AI98" s="25"/>
      <c r="AJ98" s="128"/>
      <c r="AN98" s="101" t="s">
        <v>94</v>
      </c>
    </row>
    <row r="99" spans="1:40" x14ac:dyDescent="0.25">
      <c r="A99" s="5">
        <v>94</v>
      </c>
      <c r="B99" s="95"/>
      <c r="C99" s="9"/>
      <c r="D99" s="9"/>
      <c r="E99" s="9"/>
      <c r="F99" s="9"/>
      <c r="G99" s="9"/>
      <c r="H99" s="9"/>
      <c r="I99" s="9"/>
      <c r="J99" s="97"/>
      <c r="K99" s="106"/>
      <c r="L99" s="25"/>
      <c r="M99" s="25"/>
      <c r="N99" s="25"/>
      <c r="O99" s="25"/>
      <c r="P99" s="25"/>
      <c r="Q99" s="25"/>
      <c r="R99" s="25"/>
      <c r="S99" s="25"/>
      <c r="T99" s="25"/>
      <c r="U99" s="25"/>
      <c r="V99" s="25"/>
      <c r="W99" s="25"/>
      <c r="X99" s="25"/>
      <c r="Y99" s="25"/>
      <c r="Z99" s="25"/>
      <c r="AA99" s="24"/>
      <c r="AB99" s="25"/>
      <c r="AC99" s="25"/>
      <c r="AD99" s="25"/>
      <c r="AE99" s="25"/>
      <c r="AF99" s="25"/>
      <c r="AG99" s="25"/>
      <c r="AH99" s="25"/>
      <c r="AI99" s="25"/>
      <c r="AJ99" s="128"/>
      <c r="AN99" s="101" t="s">
        <v>94</v>
      </c>
    </row>
    <row r="100" spans="1:40" x14ac:dyDescent="0.25">
      <c r="A100" s="5">
        <v>95</v>
      </c>
      <c r="B100" s="95"/>
      <c r="C100" s="9"/>
      <c r="D100" s="9"/>
      <c r="E100" s="9"/>
      <c r="F100" s="9"/>
      <c r="G100" s="9"/>
      <c r="H100" s="9"/>
      <c r="I100" s="9"/>
      <c r="J100" s="97"/>
      <c r="K100" s="106"/>
      <c r="L100" s="25"/>
      <c r="M100" s="25"/>
      <c r="N100" s="25"/>
      <c r="O100" s="25"/>
      <c r="P100" s="25"/>
      <c r="Q100" s="25"/>
      <c r="R100" s="25"/>
      <c r="S100" s="25"/>
      <c r="T100" s="25"/>
      <c r="U100" s="25"/>
      <c r="V100" s="25"/>
      <c r="W100" s="25"/>
      <c r="X100" s="25"/>
      <c r="Y100" s="25"/>
      <c r="Z100" s="25"/>
      <c r="AA100" s="24"/>
      <c r="AB100" s="25"/>
      <c r="AC100" s="25"/>
      <c r="AD100" s="25"/>
      <c r="AE100" s="25"/>
      <c r="AF100" s="25"/>
      <c r="AG100" s="25"/>
      <c r="AH100" s="25"/>
      <c r="AI100" s="25"/>
      <c r="AJ100" s="128"/>
      <c r="AN100" s="101" t="s">
        <v>94</v>
      </c>
    </row>
    <row r="101" spans="1:40" x14ac:dyDescent="0.25">
      <c r="A101" s="5">
        <v>96</v>
      </c>
      <c r="B101" s="95"/>
      <c r="C101" s="9"/>
      <c r="D101" s="9"/>
      <c r="E101" s="9"/>
      <c r="F101" s="9"/>
      <c r="G101" s="9"/>
      <c r="H101" s="9"/>
      <c r="I101" s="9"/>
      <c r="J101" s="97"/>
      <c r="K101" s="106"/>
      <c r="L101" s="25"/>
      <c r="M101" s="25"/>
      <c r="N101" s="25"/>
      <c r="O101" s="25"/>
      <c r="P101" s="25"/>
      <c r="Q101" s="25"/>
      <c r="R101" s="25"/>
      <c r="S101" s="25"/>
      <c r="T101" s="25"/>
      <c r="U101" s="25"/>
      <c r="V101" s="25"/>
      <c r="W101" s="25"/>
      <c r="X101" s="25"/>
      <c r="Y101" s="25"/>
      <c r="Z101" s="25"/>
      <c r="AA101" s="24"/>
      <c r="AB101" s="25"/>
      <c r="AC101" s="25"/>
      <c r="AD101" s="25"/>
      <c r="AE101" s="25"/>
      <c r="AF101" s="25"/>
      <c r="AG101" s="25"/>
      <c r="AH101" s="25"/>
      <c r="AI101" s="25"/>
      <c r="AJ101" s="128"/>
      <c r="AN101" s="101" t="s">
        <v>94</v>
      </c>
    </row>
    <row r="102" spans="1:40" x14ac:dyDescent="0.25">
      <c r="A102" s="5">
        <v>97</v>
      </c>
      <c r="B102" s="95"/>
      <c r="C102" s="9"/>
      <c r="D102" s="9"/>
      <c r="E102" s="9"/>
      <c r="F102" s="9"/>
      <c r="G102" s="9"/>
      <c r="H102" s="9"/>
      <c r="I102" s="9"/>
      <c r="J102" s="97"/>
      <c r="K102" s="106"/>
      <c r="L102" s="25"/>
      <c r="M102" s="25"/>
      <c r="N102" s="25"/>
      <c r="O102" s="25"/>
      <c r="P102" s="25"/>
      <c r="Q102" s="25"/>
      <c r="R102" s="25"/>
      <c r="S102" s="25"/>
      <c r="T102" s="25"/>
      <c r="U102" s="25"/>
      <c r="V102" s="25"/>
      <c r="W102" s="25"/>
      <c r="X102" s="25"/>
      <c r="Y102" s="25"/>
      <c r="Z102" s="25"/>
      <c r="AA102" s="24"/>
      <c r="AB102" s="25"/>
      <c r="AC102" s="25"/>
      <c r="AD102" s="25"/>
      <c r="AE102" s="25"/>
      <c r="AF102" s="25"/>
      <c r="AG102" s="25"/>
      <c r="AH102" s="25"/>
      <c r="AI102" s="25"/>
      <c r="AJ102" s="128"/>
      <c r="AN102" s="101" t="s">
        <v>94</v>
      </c>
    </row>
    <row r="103" spans="1:40" x14ac:dyDescent="0.25">
      <c r="A103" s="5">
        <v>98</v>
      </c>
      <c r="B103" s="95"/>
      <c r="C103" s="9"/>
      <c r="D103" s="9"/>
      <c r="E103" s="9"/>
      <c r="F103" s="9"/>
      <c r="G103" s="9"/>
      <c r="H103" s="9"/>
      <c r="I103" s="9"/>
      <c r="J103" s="97"/>
      <c r="K103" s="106"/>
      <c r="L103" s="25"/>
      <c r="M103" s="25"/>
      <c r="N103" s="25"/>
      <c r="O103" s="25"/>
      <c r="P103" s="25"/>
      <c r="Q103" s="25"/>
      <c r="R103" s="25"/>
      <c r="S103" s="25"/>
      <c r="T103" s="25"/>
      <c r="U103" s="25"/>
      <c r="V103" s="25"/>
      <c r="W103" s="25"/>
      <c r="X103" s="25"/>
      <c r="Y103" s="25"/>
      <c r="Z103" s="25"/>
      <c r="AA103" s="24"/>
      <c r="AB103" s="25"/>
      <c r="AC103" s="25"/>
      <c r="AD103" s="25"/>
      <c r="AE103" s="25"/>
      <c r="AF103" s="25"/>
      <c r="AG103" s="25"/>
      <c r="AH103" s="25"/>
      <c r="AI103" s="25"/>
      <c r="AJ103" s="128"/>
      <c r="AN103" s="101" t="s">
        <v>94</v>
      </c>
    </row>
    <row r="104" spans="1:40" x14ac:dyDescent="0.25">
      <c r="A104" s="5">
        <v>99</v>
      </c>
      <c r="B104" s="95"/>
      <c r="C104" s="9"/>
      <c r="D104" s="9"/>
      <c r="E104" s="9"/>
      <c r="F104" s="9"/>
      <c r="G104" s="9"/>
      <c r="H104" s="9"/>
      <c r="I104" s="9"/>
      <c r="J104" s="97"/>
      <c r="K104" s="106"/>
      <c r="L104" s="25"/>
      <c r="M104" s="25"/>
      <c r="N104" s="25"/>
      <c r="O104" s="25"/>
      <c r="P104" s="25"/>
      <c r="Q104" s="25"/>
      <c r="R104" s="25"/>
      <c r="S104" s="25"/>
      <c r="T104" s="25"/>
      <c r="U104" s="25"/>
      <c r="V104" s="25"/>
      <c r="W104" s="25"/>
      <c r="X104" s="25"/>
      <c r="Y104" s="25"/>
      <c r="Z104" s="25"/>
      <c r="AA104" s="24"/>
      <c r="AB104" s="25"/>
      <c r="AC104" s="25"/>
      <c r="AD104" s="25"/>
      <c r="AE104" s="25"/>
      <c r="AF104" s="25"/>
      <c r="AG104" s="25"/>
      <c r="AH104" s="25"/>
      <c r="AI104" s="25"/>
      <c r="AJ104" s="128"/>
      <c r="AN104" s="101" t="s">
        <v>94</v>
      </c>
    </row>
    <row r="105" spans="1:40" x14ac:dyDescent="0.25">
      <c r="A105" s="5">
        <v>100</v>
      </c>
      <c r="B105" s="95"/>
      <c r="C105" s="9"/>
      <c r="D105" s="9"/>
      <c r="E105" s="9"/>
      <c r="F105" s="9"/>
      <c r="G105" s="9"/>
      <c r="H105" s="9"/>
      <c r="I105" s="9"/>
      <c r="J105" s="97"/>
      <c r="K105" s="106"/>
      <c r="L105" s="25"/>
      <c r="M105" s="25"/>
      <c r="N105" s="25"/>
      <c r="O105" s="25"/>
      <c r="P105" s="25"/>
      <c r="Q105" s="25"/>
      <c r="R105" s="25"/>
      <c r="S105" s="25"/>
      <c r="T105" s="25"/>
      <c r="U105" s="25"/>
      <c r="V105" s="25"/>
      <c r="W105" s="25"/>
      <c r="X105" s="25"/>
      <c r="Y105" s="25"/>
      <c r="Z105" s="25"/>
      <c r="AA105" s="24"/>
      <c r="AB105" s="25"/>
      <c r="AC105" s="25"/>
      <c r="AD105" s="25"/>
      <c r="AE105" s="25"/>
      <c r="AF105" s="25"/>
      <c r="AG105" s="25"/>
      <c r="AH105" s="25"/>
      <c r="AI105" s="25"/>
      <c r="AJ105" s="128"/>
      <c r="AN105" s="101" t="s">
        <v>94</v>
      </c>
    </row>
    <row r="106" spans="1:40" x14ac:dyDescent="0.25">
      <c r="A106" s="5">
        <v>101</v>
      </c>
      <c r="B106" s="95"/>
      <c r="C106" s="9"/>
      <c r="D106" s="9"/>
      <c r="E106" s="9"/>
      <c r="F106" s="9"/>
      <c r="G106" s="9"/>
      <c r="H106" s="9"/>
      <c r="I106" s="9"/>
      <c r="J106" s="97"/>
      <c r="K106" s="106"/>
      <c r="L106" s="25"/>
      <c r="M106" s="25"/>
      <c r="N106" s="25"/>
      <c r="O106" s="25"/>
      <c r="P106" s="25"/>
      <c r="Q106" s="25"/>
      <c r="R106" s="25"/>
      <c r="S106" s="25"/>
      <c r="T106" s="25"/>
      <c r="U106" s="25"/>
      <c r="V106" s="25"/>
      <c r="W106" s="25"/>
      <c r="X106" s="25"/>
      <c r="Y106" s="25"/>
      <c r="Z106" s="25"/>
      <c r="AA106" s="24"/>
      <c r="AB106" s="25"/>
      <c r="AC106" s="25"/>
      <c r="AD106" s="25"/>
      <c r="AE106" s="25"/>
      <c r="AF106" s="25"/>
      <c r="AG106" s="25"/>
      <c r="AH106" s="25"/>
      <c r="AI106" s="25"/>
      <c r="AJ106" s="128"/>
      <c r="AN106" s="101" t="s">
        <v>94</v>
      </c>
    </row>
    <row r="107" spans="1:40" x14ac:dyDescent="0.25">
      <c r="A107" s="5">
        <v>102</v>
      </c>
      <c r="B107" s="95"/>
      <c r="C107" s="9"/>
      <c r="D107" s="9"/>
      <c r="E107" s="9"/>
      <c r="F107" s="9"/>
      <c r="G107" s="9"/>
      <c r="H107" s="9"/>
      <c r="I107" s="9"/>
      <c r="J107" s="97"/>
      <c r="K107" s="106"/>
      <c r="L107" s="25"/>
      <c r="M107" s="25"/>
      <c r="N107" s="25"/>
      <c r="O107" s="25"/>
      <c r="P107" s="25"/>
      <c r="Q107" s="25"/>
      <c r="R107" s="25"/>
      <c r="S107" s="25"/>
      <c r="T107" s="25"/>
      <c r="U107" s="25"/>
      <c r="V107" s="25"/>
      <c r="W107" s="25"/>
      <c r="X107" s="25"/>
      <c r="Y107" s="25"/>
      <c r="Z107" s="25"/>
      <c r="AA107" s="24"/>
      <c r="AB107" s="25"/>
      <c r="AC107" s="25"/>
      <c r="AD107" s="25"/>
      <c r="AE107" s="25"/>
      <c r="AF107" s="25"/>
      <c r="AG107" s="25"/>
      <c r="AH107" s="25"/>
      <c r="AI107" s="25"/>
      <c r="AJ107" s="128"/>
      <c r="AN107" s="101" t="s">
        <v>94</v>
      </c>
    </row>
    <row r="108" spans="1:40" x14ac:dyDescent="0.25">
      <c r="A108" s="5">
        <v>103</v>
      </c>
      <c r="B108" s="95"/>
      <c r="C108" s="9"/>
      <c r="D108" s="9"/>
      <c r="E108" s="9"/>
      <c r="F108" s="9"/>
      <c r="G108" s="9"/>
      <c r="H108" s="9"/>
      <c r="I108" s="9"/>
      <c r="J108" s="97"/>
      <c r="K108" s="106"/>
      <c r="L108" s="25"/>
      <c r="M108" s="25"/>
      <c r="N108" s="25"/>
      <c r="O108" s="25"/>
      <c r="P108" s="25"/>
      <c r="Q108" s="25"/>
      <c r="R108" s="25"/>
      <c r="S108" s="25"/>
      <c r="T108" s="25"/>
      <c r="U108" s="25"/>
      <c r="V108" s="25"/>
      <c r="W108" s="25"/>
      <c r="X108" s="25"/>
      <c r="Y108" s="25"/>
      <c r="Z108" s="25"/>
      <c r="AA108" s="24"/>
      <c r="AB108" s="25"/>
      <c r="AC108" s="25"/>
      <c r="AD108" s="25"/>
      <c r="AE108" s="25"/>
      <c r="AF108" s="25"/>
      <c r="AG108" s="25"/>
      <c r="AH108" s="25"/>
      <c r="AI108" s="25"/>
      <c r="AJ108" s="128"/>
      <c r="AN108" s="101" t="s">
        <v>94</v>
      </c>
    </row>
    <row r="109" spans="1:40" x14ac:dyDescent="0.25">
      <c r="A109" s="5">
        <v>104</v>
      </c>
      <c r="B109" s="95"/>
      <c r="C109" s="9"/>
      <c r="D109" s="9"/>
      <c r="E109" s="9"/>
      <c r="F109" s="9"/>
      <c r="G109" s="9"/>
      <c r="H109" s="9"/>
      <c r="I109" s="9"/>
      <c r="J109" s="97"/>
      <c r="K109" s="106"/>
      <c r="L109" s="25"/>
      <c r="M109" s="25"/>
      <c r="N109" s="25"/>
      <c r="O109" s="25"/>
      <c r="P109" s="25"/>
      <c r="Q109" s="25"/>
      <c r="R109" s="25"/>
      <c r="S109" s="25"/>
      <c r="T109" s="25"/>
      <c r="U109" s="25"/>
      <c r="V109" s="25"/>
      <c r="W109" s="25"/>
      <c r="X109" s="25"/>
      <c r="Y109" s="25"/>
      <c r="Z109" s="25"/>
      <c r="AA109" s="24"/>
      <c r="AB109" s="25"/>
      <c r="AC109" s="25"/>
      <c r="AD109" s="25"/>
      <c r="AE109" s="25"/>
      <c r="AF109" s="25"/>
      <c r="AG109" s="25"/>
      <c r="AH109" s="25"/>
      <c r="AI109" s="25"/>
      <c r="AJ109" s="128"/>
      <c r="AN109" s="101" t="s">
        <v>94</v>
      </c>
    </row>
    <row r="110" spans="1:40" x14ac:dyDescent="0.25">
      <c r="A110" s="5">
        <v>105</v>
      </c>
      <c r="B110" s="95"/>
      <c r="C110" s="9"/>
      <c r="D110" s="9"/>
      <c r="E110" s="9"/>
      <c r="F110" s="9"/>
      <c r="G110" s="9"/>
      <c r="H110" s="9"/>
      <c r="I110" s="9"/>
      <c r="J110" s="97"/>
      <c r="K110" s="106"/>
      <c r="L110" s="25"/>
      <c r="M110" s="25"/>
      <c r="N110" s="25"/>
      <c r="O110" s="25"/>
      <c r="P110" s="25"/>
      <c r="Q110" s="25"/>
      <c r="R110" s="25"/>
      <c r="S110" s="25"/>
      <c r="T110" s="25"/>
      <c r="U110" s="25"/>
      <c r="V110" s="25"/>
      <c r="W110" s="25"/>
      <c r="X110" s="25"/>
      <c r="Y110" s="25"/>
      <c r="Z110" s="25"/>
      <c r="AA110" s="24"/>
      <c r="AB110" s="25"/>
      <c r="AC110" s="25"/>
      <c r="AD110" s="25"/>
      <c r="AE110" s="25"/>
      <c r="AF110" s="25"/>
      <c r="AG110" s="25"/>
      <c r="AH110" s="25"/>
      <c r="AI110" s="25"/>
      <c r="AJ110" s="128"/>
      <c r="AN110" s="101" t="s">
        <v>94</v>
      </c>
    </row>
    <row r="111" spans="1:40" x14ac:dyDescent="0.25">
      <c r="A111" s="5">
        <v>106</v>
      </c>
      <c r="B111" s="95"/>
      <c r="C111" s="9"/>
      <c r="D111" s="9"/>
      <c r="E111" s="9"/>
      <c r="F111" s="9"/>
      <c r="G111" s="9"/>
      <c r="H111" s="9"/>
      <c r="I111" s="9"/>
      <c r="J111" s="97"/>
      <c r="K111" s="106"/>
      <c r="L111" s="25"/>
      <c r="M111" s="25"/>
      <c r="N111" s="25"/>
      <c r="O111" s="25"/>
      <c r="P111" s="25"/>
      <c r="Q111" s="25"/>
      <c r="R111" s="25"/>
      <c r="S111" s="25"/>
      <c r="T111" s="25"/>
      <c r="U111" s="25"/>
      <c r="V111" s="25"/>
      <c r="W111" s="25"/>
      <c r="X111" s="25"/>
      <c r="Y111" s="25"/>
      <c r="Z111" s="25"/>
      <c r="AA111" s="24"/>
      <c r="AB111" s="25"/>
      <c r="AC111" s="25"/>
      <c r="AD111" s="25"/>
      <c r="AE111" s="25"/>
      <c r="AF111" s="25"/>
      <c r="AG111" s="25"/>
      <c r="AH111" s="25"/>
      <c r="AI111" s="25"/>
      <c r="AJ111" s="128"/>
      <c r="AN111" s="101" t="s">
        <v>94</v>
      </c>
    </row>
    <row r="112" spans="1:40" x14ac:dyDescent="0.25">
      <c r="A112" s="5">
        <v>107</v>
      </c>
      <c r="B112" s="95"/>
      <c r="C112" s="9"/>
      <c r="D112" s="9"/>
      <c r="E112" s="9"/>
      <c r="F112" s="9"/>
      <c r="G112" s="9"/>
      <c r="H112" s="9"/>
      <c r="I112" s="9"/>
      <c r="J112" s="97"/>
      <c r="K112" s="106"/>
      <c r="L112" s="25"/>
      <c r="M112" s="25"/>
      <c r="N112" s="25"/>
      <c r="O112" s="25"/>
      <c r="P112" s="25"/>
      <c r="Q112" s="25"/>
      <c r="R112" s="25"/>
      <c r="S112" s="25"/>
      <c r="T112" s="25"/>
      <c r="U112" s="25"/>
      <c r="V112" s="25"/>
      <c r="W112" s="25"/>
      <c r="X112" s="25"/>
      <c r="Y112" s="25"/>
      <c r="Z112" s="25"/>
      <c r="AA112" s="24"/>
      <c r="AB112" s="25"/>
      <c r="AC112" s="25"/>
      <c r="AD112" s="25"/>
      <c r="AE112" s="25"/>
      <c r="AF112" s="25"/>
      <c r="AG112" s="25"/>
      <c r="AH112" s="25"/>
      <c r="AI112" s="25"/>
      <c r="AJ112" s="128"/>
      <c r="AN112" s="101" t="s">
        <v>94</v>
      </c>
    </row>
    <row r="113" spans="1:40" x14ac:dyDescent="0.25">
      <c r="A113" s="5">
        <v>108</v>
      </c>
      <c r="B113" s="95"/>
      <c r="C113" s="9"/>
      <c r="D113" s="9"/>
      <c r="E113" s="9"/>
      <c r="F113" s="9"/>
      <c r="G113" s="9"/>
      <c r="H113" s="9"/>
      <c r="I113" s="9"/>
      <c r="J113" s="97"/>
      <c r="K113" s="106"/>
      <c r="L113" s="25"/>
      <c r="M113" s="25"/>
      <c r="N113" s="25"/>
      <c r="O113" s="25"/>
      <c r="P113" s="25"/>
      <c r="Q113" s="25"/>
      <c r="R113" s="25"/>
      <c r="S113" s="25"/>
      <c r="T113" s="25"/>
      <c r="U113" s="25"/>
      <c r="V113" s="25"/>
      <c r="W113" s="25"/>
      <c r="X113" s="25"/>
      <c r="Y113" s="25"/>
      <c r="Z113" s="25"/>
      <c r="AA113" s="24"/>
      <c r="AB113" s="25"/>
      <c r="AC113" s="25"/>
      <c r="AD113" s="25"/>
      <c r="AE113" s="25"/>
      <c r="AF113" s="25"/>
      <c r="AG113" s="25"/>
      <c r="AH113" s="25"/>
      <c r="AI113" s="25"/>
      <c r="AJ113" s="128"/>
      <c r="AN113" s="101" t="s">
        <v>94</v>
      </c>
    </row>
    <row r="114" spans="1:40" x14ac:dyDescent="0.25">
      <c r="A114" s="5">
        <v>109</v>
      </c>
      <c r="B114" s="95"/>
      <c r="C114" s="9"/>
      <c r="D114" s="9"/>
      <c r="E114" s="9"/>
      <c r="F114" s="9"/>
      <c r="G114" s="9"/>
      <c r="H114" s="9"/>
      <c r="I114" s="9"/>
      <c r="J114" s="97"/>
      <c r="K114" s="106"/>
      <c r="L114" s="25"/>
      <c r="M114" s="25"/>
      <c r="N114" s="25"/>
      <c r="O114" s="25"/>
      <c r="P114" s="25"/>
      <c r="Q114" s="25"/>
      <c r="R114" s="25"/>
      <c r="S114" s="25"/>
      <c r="T114" s="25"/>
      <c r="U114" s="25"/>
      <c r="V114" s="25"/>
      <c r="W114" s="25"/>
      <c r="X114" s="25"/>
      <c r="Y114" s="25"/>
      <c r="Z114" s="25"/>
      <c r="AA114" s="24"/>
      <c r="AB114" s="25"/>
      <c r="AC114" s="25"/>
      <c r="AD114" s="25"/>
      <c r="AE114" s="25"/>
      <c r="AF114" s="25"/>
      <c r="AG114" s="25"/>
      <c r="AH114" s="25"/>
      <c r="AI114" s="25"/>
      <c r="AJ114" s="128"/>
      <c r="AN114" s="101" t="s">
        <v>94</v>
      </c>
    </row>
    <row r="115" spans="1:40" x14ac:dyDescent="0.25">
      <c r="A115" s="5">
        <v>110</v>
      </c>
      <c r="B115" s="95"/>
      <c r="C115" s="9"/>
      <c r="D115" s="9"/>
      <c r="E115" s="9"/>
      <c r="F115" s="9"/>
      <c r="G115" s="9"/>
      <c r="H115" s="9"/>
      <c r="I115" s="9"/>
      <c r="J115" s="97"/>
      <c r="K115" s="106"/>
      <c r="L115" s="25"/>
      <c r="M115" s="25"/>
      <c r="N115" s="25"/>
      <c r="O115" s="25"/>
      <c r="P115" s="25"/>
      <c r="Q115" s="25"/>
      <c r="R115" s="25"/>
      <c r="S115" s="25"/>
      <c r="T115" s="25"/>
      <c r="U115" s="25"/>
      <c r="V115" s="25"/>
      <c r="W115" s="25"/>
      <c r="X115" s="25"/>
      <c r="Y115" s="25"/>
      <c r="Z115" s="25"/>
      <c r="AA115" s="24"/>
      <c r="AB115" s="25"/>
      <c r="AC115" s="25"/>
      <c r="AD115" s="25"/>
      <c r="AE115" s="25"/>
      <c r="AF115" s="25"/>
      <c r="AG115" s="25"/>
      <c r="AH115" s="25"/>
      <c r="AI115" s="25"/>
      <c r="AJ115" s="128"/>
      <c r="AN115" s="101" t="s">
        <v>94</v>
      </c>
    </row>
    <row r="116" spans="1:40" x14ac:dyDescent="0.25">
      <c r="A116" s="5">
        <v>111</v>
      </c>
      <c r="B116" s="95"/>
      <c r="C116" s="9"/>
      <c r="D116" s="9"/>
      <c r="E116" s="9"/>
      <c r="F116" s="9"/>
      <c r="G116" s="9"/>
      <c r="H116" s="9"/>
      <c r="I116" s="9"/>
      <c r="J116" s="97"/>
      <c r="K116" s="106"/>
      <c r="L116" s="25"/>
      <c r="M116" s="25"/>
      <c r="N116" s="25"/>
      <c r="O116" s="25"/>
      <c r="P116" s="25"/>
      <c r="Q116" s="25"/>
      <c r="R116" s="25"/>
      <c r="S116" s="25"/>
      <c r="T116" s="25"/>
      <c r="U116" s="25"/>
      <c r="V116" s="25"/>
      <c r="W116" s="25"/>
      <c r="X116" s="25"/>
      <c r="Y116" s="25"/>
      <c r="Z116" s="25"/>
      <c r="AA116" s="24"/>
      <c r="AB116" s="25"/>
      <c r="AC116" s="25"/>
      <c r="AD116" s="25"/>
      <c r="AE116" s="25"/>
      <c r="AF116" s="25"/>
      <c r="AG116" s="25"/>
      <c r="AH116" s="25"/>
      <c r="AI116" s="25"/>
      <c r="AJ116" s="128"/>
      <c r="AN116" s="101" t="s">
        <v>94</v>
      </c>
    </row>
    <row r="117" spans="1:40" x14ac:dyDescent="0.25">
      <c r="A117" s="5">
        <v>112</v>
      </c>
      <c r="B117" s="95"/>
      <c r="C117" s="9"/>
      <c r="D117" s="9"/>
      <c r="E117" s="9"/>
      <c r="F117" s="9"/>
      <c r="G117" s="9"/>
      <c r="H117" s="9"/>
      <c r="I117" s="9"/>
      <c r="J117" s="97"/>
      <c r="K117" s="106"/>
      <c r="L117" s="25"/>
      <c r="M117" s="25"/>
      <c r="N117" s="25"/>
      <c r="O117" s="25"/>
      <c r="P117" s="25"/>
      <c r="Q117" s="25"/>
      <c r="R117" s="25"/>
      <c r="S117" s="25"/>
      <c r="T117" s="25"/>
      <c r="U117" s="25"/>
      <c r="V117" s="25"/>
      <c r="W117" s="25"/>
      <c r="X117" s="25"/>
      <c r="Y117" s="25"/>
      <c r="Z117" s="25"/>
      <c r="AA117" s="24"/>
      <c r="AB117" s="25"/>
      <c r="AC117" s="25"/>
      <c r="AD117" s="25"/>
      <c r="AE117" s="25"/>
      <c r="AF117" s="25"/>
      <c r="AG117" s="25"/>
      <c r="AH117" s="25"/>
      <c r="AI117" s="25"/>
      <c r="AJ117" s="128"/>
      <c r="AN117" s="101" t="s">
        <v>94</v>
      </c>
    </row>
    <row r="118" spans="1:40" x14ac:dyDescent="0.25">
      <c r="A118" s="5">
        <v>113</v>
      </c>
      <c r="B118" s="95"/>
      <c r="C118" s="9"/>
      <c r="D118" s="9"/>
      <c r="E118" s="9"/>
      <c r="F118" s="9"/>
      <c r="G118" s="9"/>
      <c r="H118" s="9"/>
      <c r="I118" s="9"/>
      <c r="J118" s="97"/>
      <c r="K118" s="106"/>
      <c r="L118" s="25"/>
      <c r="M118" s="25"/>
      <c r="N118" s="25"/>
      <c r="O118" s="25"/>
      <c r="P118" s="25"/>
      <c r="Q118" s="25"/>
      <c r="R118" s="25"/>
      <c r="S118" s="25"/>
      <c r="T118" s="25"/>
      <c r="U118" s="25"/>
      <c r="V118" s="25"/>
      <c r="W118" s="25"/>
      <c r="X118" s="25"/>
      <c r="Y118" s="25"/>
      <c r="Z118" s="25"/>
      <c r="AA118" s="24"/>
      <c r="AB118" s="25"/>
      <c r="AC118" s="25"/>
      <c r="AD118" s="25"/>
      <c r="AE118" s="25"/>
      <c r="AF118" s="25"/>
      <c r="AG118" s="25"/>
      <c r="AH118" s="25"/>
      <c r="AI118" s="25"/>
      <c r="AJ118" s="128"/>
      <c r="AN118" s="101" t="s">
        <v>94</v>
      </c>
    </row>
    <row r="119" spans="1:40" x14ac:dyDescent="0.25">
      <c r="A119" s="5">
        <v>114</v>
      </c>
      <c r="B119" s="95"/>
      <c r="C119" s="9"/>
      <c r="D119" s="9"/>
      <c r="E119" s="9"/>
      <c r="F119" s="9"/>
      <c r="G119" s="9"/>
      <c r="H119" s="9"/>
      <c r="I119" s="9"/>
      <c r="J119" s="97"/>
      <c r="K119" s="106"/>
      <c r="L119" s="25"/>
      <c r="M119" s="25"/>
      <c r="N119" s="25"/>
      <c r="O119" s="25"/>
      <c r="P119" s="25"/>
      <c r="Q119" s="25"/>
      <c r="R119" s="25"/>
      <c r="S119" s="25"/>
      <c r="T119" s="25"/>
      <c r="U119" s="25"/>
      <c r="V119" s="25"/>
      <c r="W119" s="25"/>
      <c r="X119" s="25"/>
      <c r="Y119" s="25"/>
      <c r="Z119" s="25"/>
      <c r="AA119" s="24"/>
      <c r="AB119" s="25"/>
      <c r="AC119" s="25"/>
      <c r="AD119" s="25"/>
      <c r="AE119" s="25"/>
      <c r="AF119" s="25"/>
      <c r="AG119" s="25"/>
      <c r="AH119" s="25"/>
      <c r="AI119" s="25"/>
      <c r="AJ119" s="128"/>
      <c r="AN119" s="101" t="s">
        <v>94</v>
      </c>
    </row>
    <row r="120" spans="1:40" x14ac:dyDescent="0.25">
      <c r="A120" s="5">
        <v>115</v>
      </c>
      <c r="B120" s="95"/>
      <c r="C120" s="9"/>
      <c r="D120" s="9"/>
      <c r="E120" s="9"/>
      <c r="F120" s="9"/>
      <c r="G120" s="9"/>
      <c r="H120" s="9"/>
      <c r="I120" s="9"/>
      <c r="J120" s="97"/>
      <c r="K120" s="106"/>
      <c r="L120" s="25"/>
      <c r="M120" s="25"/>
      <c r="N120" s="25"/>
      <c r="O120" s="25"/>
      <c r="P120" s="25"/>
      <c r="Q120" s="25"/>
      <c r="R120" s="25"/>
      <c r="S120" s="25"/>
      <c r="T120" s="25"/>
      <c r="U120" s="25"/>
      <c r="V120" s="25"/>
      <c r="W120" s="25"/>
      <c r="X120" s="25"/>
      <c r="Y120" s="25"/>
      <c r="Z120" s="25"/>
      <c r="AA120" s="24"/>
      <c r="AB120" s="25"/>
      <c r="AC120" s="25"/>
      <c r="AD120" s="25"/>
      <c r="AE120" s="25"/>
      <c r="AF120" s="25"/>
      <c r="AG120" s="25"/>
      <c r="AH120" s="25"/>
      <c r="AI120" s="25"/>
      <c r="AJ120" s="128"/>
      <c r="AN120" s="101" t="s">
        <v>94</v>
      </c>
    </row>
    <row r="121" spans="1:40" x14ac:dyDescent="0.25">
      <c r="A121" s="5">
        <v>116</v>
      </c>
      <c r="B121" s="95"/>
      <c r="C121" s="9"/>
      <c r="D121" s="9"/>
      <c r="E121" s="9"/>
      <c r="F121" s="9"/>
      <c r="G121" s="9"/>
      <c r="H121" s="9"/>
      <c r="I121" s="9"/>
      <c r="J121" s="97"/>
      <c r="K121" s="106"/>
      <c r="L121" s="25"/>
      <c r="M121" s="25"/>
      <c r="N121" s="25"/>
      <c r="O121" s="25"/>
      <c r="P121" s="25"/>
      <c r="Q121" s="25"/>
      <c r="R121" s="25"/>
      <c r="S121" s="25"/>
      <c r="T121" s="25"/>
      <c r="U121" s="25"/>
      <c r="V121" s="25"/>
      <c r="W121" s="25"/>
      <c r="X121" s="25"/>
      <c r="Y121" s="25"/>
      <c r="Z121" s="25"/>
      <c r="AA121" s="24"/>
      <c r="AB121" s="25"/>
      <c r="AC121" s="25"/>
      <c r="AD121" s="25"/>
      <c r="AE121" s="25"/>
      <c r="AF121" s="25"/>
      <c r="AG121" s="25"/>
      <c r="AH121" s="25"/>
      <c r="AI121" s="25"/>
      <c r="AJ121" s="128"/>
      <c r="AN121" s="101" t="s">
        <v>94</v>
      </c>
    </row>
    <row r="122" spans="1:40" x14ac:dyDescent="0.25">
      <c r="A122" s="5">
        <v>117</v>
      </c>
      <c r="B122" s="95"/>
      <c r="C122" s="9"/>
      <c r="D122" s="9"/>
      <c r="E122" s="9"/>
      <c r="F122" s="9"/>
      <c r="G122" s="9"/>
      <c r="H122" s="9"/>
      <c r="I122" s="9"/>
      <c r="J122" s="97"/>
      <c r="K122" s="106"/>
      <c r="L122" s="25"/>
      <c r="M122" s="25"/>
      <c r="N122" s="25"/>
      <c r="O122" s="25"/>
      <c r="P122" s="25"/>
      <c r="Q122" s="25"/>
      <c r="R122" s="25"/>
      <c r="S122" s="25"/>
      <c r="T122" s="25"/>
      <c r="U122" s="25"/>
      <c r="V122" s="25"/>
      <c r="W122" s="25"/>
      <c r="X122" s="25"/>
      <c r="Y122" s="25"/>
      <c r="Z122" s="25"/>
      <c r="AA122" s="24"/>
      <c r="AB122" s="25"/>
      <c r="AC122" s="25"/>
      <c r="AD122" s="25"/>
      <c r="AE122" s="25"/>
      <c r="AF122" s="25"/>
      <c r="AG122" s="25"/>
      <c r="AH122" s="25"/>
      <c r="AI122" s="25"/>
      <c r="AJ122" s="128"/>
      <c r="AN122" s="101" t="s">
        <v>94</v>
      </c>
    </row>
    <row r="123" spans="1:40" x14ac:dyDescent="0.25">
      <c r="A123" s="5">
        <v>118</v>
      </c>
      <c r="B123" s="95"/>
      <c r="C123" s="9"/>
      <c r="D123" s="9"/>
      <c r="E123" s="9"/>
      <c r="F123" s="9"/>
      <c r="G123" s="9"/>
      <c r="H123" s="9"/>
      <c r="I123" s="9"/>
      <c r="J123" s="97"/>
      <c r="K123" s="106"/>
      <c r="L123" s="25"/>
      <c r="M123" s="25"/>
      <c r="N123" s="25"/>
      <c r="O123" s="25"/>
      <c r="P123" s="25"/>
      <c r="Q123" s="25"/>
      <c r="R123" s="25"/>
      <c r="S123" s="25"/>
      <c r="T123" s="25"/>
      <c r="U123" s="25"/>
      <c r="V123" s="25"/>
      <c r="W123" s="25"/>
      <c r="X123" s="25"/>
      <c r="Y123" s="25"/>
      <c r="Z123" s="25"/>
      <c r="AA123" s="24"/>
      <c r="AB123" s="25"/>
      <c r="AC123" s="25"/>
      <c r="AD123" s="25"/>
      <c r="AE123" s="25"/>
      <c r="AF123" s="25"/>
      <c r="AG123" s="25"/>
      <c r="AH123" s="25"/>
      <c r="AI123" s="25"/>
      <c r="AJ123" s="128"/>
      <c r="AN123" s="101" t="s">
        <v>94</v>
      </c>
    </row>
    <row r="124" spans="1:40" x14ac:dyDescent="0.25">
      <c r="A124" s="5">
        <v>119</v>
      </c>
      <c r="B124" s="95"/>
      <c r="C124" s="9"/>
      <c r="D124" s="9"/>
      <c r="E124" s="9"/>
      <c r="F124" s="9"/>
      <c r="G124" s="9"/>
      <c r="H124" s="9"/>
      <c r="I124" s="9"/>
      <c r="J124" s="97"/>
      <c r="K124" s="106"/>
      <c r="L124" s="25"/>
      <c r="M124" s="25"/>
      <c r="N124" s="25"/>
      <c r="O124" s="25"/>
      <c r="P124" s="25"/>
      <c r="Q124" s="25"/>
      <c r="R124" s="25"/>
      <c r="S124" s="25"/>
      <c r="T124" s="25"/>
      <c r="U124" s="25"/>
      <c r="V124" s="25"/>
      <c r="W124" s="25"/>
      <c r="X124" s="25"/>
      <c r="Y124" s="25"/>
      <c r="Z124" s="25"/>
      <c r="AA124" s="24"/>
      <c r="AB124" s="25"/>
      <c r="AC124" s="25"/>
      <c r="AD124" s="25"/>
      <c r="AE124" s="25"/>
      <c r="AF124" s="25"/>
      <c r="AG124" s="25"/>
      <c r="AH124" s="25"/>
      <c r="AI124" s="25"/>
      <c r="AJ124" s="128"/>
      <c r="AN124" s="101" t="s">
        <v>94</v>
      </c>
    </row>
    <row r="125" spans="1:40" x14ac:dyDescent="0.25">
      <c r="A125" s="5">
        <v>120</v>
      </c>
      <c r="B125" s="95"/>
      <c r="C125" s="9"/>
      <c r="D125" s="9"/>
      <c r="E125" s="9"/>
      <c r="F125" s="9"/>
      <c r="G125" s="9"/>
      <c r="H125" s="9"/>
      <c r="I125" s="9"/>
      <c r="J125" s="97"/>
      <c r="K125" s="106"/>
      <c r="L125" s="25"/>
      <c r="M125" s="25"/>
      <c r="N125" s="25"/>
      <c r="O125" s="25"/>
      <c r="P125" s="25"/>
      <c r="Q125" s="25"/>
      <c r="R125" s="25"/>
      <c r="S125" s="25"/>
      <c r="T125" s="25"/>
      <c r="U125" s="25"/>
      <c r="V125" s="25"/>
      <c r="W125" s="25"/>
      <c r="X125" s="25"/>
      <c r="Y125" s="25"/>
      <c r="Z125" s="25"/>
      <c r="AA125" s="24"/>
      <c r="AB125" s="25"/>
      <c r="AC125" s="25"/>
      <c r="AD125" s="25"/>
      <c r="AE125" s="25"/>
      <c r="AF125" s="25"/>
      <c r="AG125" s="25"/>
      <c r="AH125" s="25"/>
      <c r="AI125" s="25"/>
      <c r="AJ125" s="128"/>
      <c r="AN125" s="101" t="s">
        <v>94</v>
      </c>
    </row>
    <row r="126" spans="1:40" x14ac:dyDescent="0.25">
      <c r="A126" s="5">
        <v>121</v>
      </c>
      <c r="B126" s="95"/>
      <c r="C126" s="9"/>
      <c r="D126" s="9"/>
      <c r="E126" s="9"/>
      <c r="F126" s="9"/>
      <c r="G126" s="9"/>
      <c r="H126" s="9"/>
      <c r="I126" s="9"/>
      <c r="J126" s="97"/>
      <c r="K126" s="106"/>
      <c r="L126" s="25"/>
      <c r="M126" s="25"/>
      <c r="N126" s="25"/>
      <c r="O126" s="25"/>
      <c r="P126" s="25"/>
      <c r="Q126" s="25"/>
      <c r="R126" s="25"/>
      <c r="S126" s="25"/>
      <c r="T126" s="25"/>
      <c r="U126" s="25"/>
      <c r="V126" s="25"/>
      <c r="W126" s="25"/>
      <c r="X126" s="25"/>
      <c r="Y126" s="25"/>
      <c r="Z126" s="25"/>
      <c r="AA126" s="24"/>
      <c r="AB126" s="25"/>
      <c r="AC126" s="25"/>
      <c r="AD126" s="25"/>
      <c r="AE126" s="25"/>
      <c r="AF126" s="25"/>
      <c r="AG126" s="25"/>
      <c r="AH126" s="25"/>
      <c r="AI126" s="25"/>
      <c r="AJ126" s="128"/>
      <c r="AN126" s="101" t="s">
        <v>94</v>
      </c>
    </row>
    <row r="127" spans="1:40" x14ac:dyDescent="0.25">
      <c r="A127" s="5">
        <v>122</v>
      </c>
      <c r="B127" s="95"/>
      <c r="C127" s="9"/>
      <c r="D127" s="9"/>
      <c r="E127" s="9"/>
      <c r="F127" s="9"/>
      <c r="G127" s="9"/>
      <c r="H127" s="9"/>
      <c r="I127" s="9"/>
      <c r="J127" s="97"/>
      <c r="K127" s="106"/>
      <c r="L127" s="25"/>
      <c r="M127" s="25"/>
      <c r="N127" s="25"/>
      <c r="O127" s="25"/>
      <c r="P127" s="25"/>
      <c r="Q127" s="25"/>
      <c r="R127" s="25"/>
      <c r="S127" s="25"/>
      <c r="T127" s="25"/>
      <c r="U127" s="25"/>
      <c r="V127" s="25"/>
      <c r="W127" s="25"/>
      <c r="X127" s="25"/>
      <c r="Y127" s="25"/>
      <c r="Z127" s="25"/>
      <c r="AA127" s="24"/>
      <c r="AB127" s="25"/>
      <c r="AC127" s="25"/>
      <c r="AD127" s="25"/>
      <c r="AE127" s="25"/>
      <c r="AF127" s="25"/>
      <c r="AG127" s="25"/>
      <c r="AH127" s="25"/>
      <c r="AI127" s="25"/>
      <c r="AJ127" s="128"/>
      <c r="AN127" s="101" t="s">
        <v>94</v>
      </c>
    </row>
    <row r="128" spans="1:40" x14ac:dyDescent="0.25">
      <c r="A128" s="5">
        <v>123</v>
      </c>
      <c r="B128" s="95"/>
      <c r="C128" s="9"/>
      <c r="D128" s="9"/>
      <c r="E128" s="9"/>
      <c r="F128" s="9"/>
      <c r="G128" s="9"/>
      <c r="H128" s="9"/>
      <c r="I128" s="9"/>
      <c r="J128" s="97"/>
      <c r="K128" s="106"/>
      <c r="L128" s="25"/>
      <c r="M128" s="25"/>
      <c r="N128" s="25"/>
      <c r="O128" s="25"/>
      <c r="P128" s="25"/>
      <c r="Q128" s="25"/>
      <c r="R128" s="25"/>
      <c r="S128" s="25"/>
      <c r="T128" s="25"/>
      <c r="U128" s="25"/>
      <c r="V128" s="25"/>
      <c r="W128" s="25"/>
      <c r="X128" s="25"/>
      <c r="Y128" s="25"/>
      <c r="Z128" s="25"/>
      <c r="AA128" s="24"/>
      <c r="AB128" s="25"/>
      <c r="AC128" s="25"/>
      <c r="AD128" s="25"/>
      <c r="AE128" s="25"/>
      <c r="AF128" s="25"/>
      <c r="AG128" s="25"/>
      <c r="AH128" s="25"/>
      <c r="AI128" s="25"/>
      <c r="AJ128" s="128"/>
      <c r="AN128" s="101" t="s">
        <v>94</v>
      </c>
    </row>
    <row r="129" spans="1:40" x14ac:dyDescent="0.25">
      <c r="A129" s="5">
        <v>124</v>
      </c>
      <c r="B129" s="95"/>
      <c r="C129" s="9"/>
      <c r="D129" s="9"/>
      <c r="E129" s="9"/>
      <c r="F129" s="9"/>
      <c r="G129" s="9"/>
      <c r="H129" s="9"/>
      <c r="I129" s="9"/>
      <c r="J129" s="97"/>
      <c r="K129" s="106"/>
      <c r="L129" s="25"/>
      <c r="M129" s="25"/>
      <c r="N129" s="25"/>
      <c r="O129" s="25"/>
      <c r="P129" s="25"/>
      <c r="Q129" s="25"/>
      <c r="R129" s="25"/>
      <c r="S129" s="25"/>
      <c r="T129" s="25"/>
      <c r="U129" s="25"/>
      <c r="V129" s="25"/>
      <c r="W129" s="25"/>
      <c r="X129" s="25"/>
      <c r="Y129" s="25"/>
      <c r="Z129" s="25"/>
      <c r="AA129" s="24"/>
      <c r="AB129" s="25"/>
      <c r="AC129" s="25"/>
      <c r="AD129" s="25"/>
      <c r="AE129" s="25"/>
      <c r="AF129" s="25"/>
      <c r="AG129" s="25"/>
      <c r="AH129" s="25"/>
      <c r="AI129" s="25"/>
      <c r="AJ129" s="128"/>
      <c r="AN129" s="101" t="s">
        <v>94</v>
      </c>
    </row>
    <row r="130" spans="1:40" x14ac:dyDescent="0.25">
      <c r="A130" s="5">
        <v>125</v>
      </c>
      <c r="B130" s="95"/>
      <c r="C130" s="9"/>
      <c r="D130" s="9"/>
      <c r="E130" s="9"/>
      <c r="F130" s="9"/>
      <c r="G130" s="9"/>
      <c r="H130" s="9"/>
      <c r="I130" s="9"/>
      <c r="J130" s="97"/>
      <c r="K130" s="106"/>
      <c r="L130" s="25"/>
      <c r="M130" s="25"/>
      <c r="N130" s="25"/>
      <c r="O130" s="25"/>
      <c r="P130" s="25"/>
      <c r="Q130" s="25"/>
      <c r="R130" s="25"/>
      <c r="S130" s="25"/>
      <c r="T130" s="25"/>
      <c r="U130" s="25"/>
      <c r="V130" s="25"/>
      <c r="W130" s="25"/>
      <c r="X130" s="25"/>
      <c r="Y130" s="25"/>
      <c r="Z130" s="25"/>
      <c r="AA130" s="24"/>
      <c r="AB130" s="25"/>
      <c r="AC130" s="25"/>
      <c r="AD130" s="25"/>
      <c r="AE130" s="25"/>
      <c r="AF130" s="25"/>
      <c r="AG130" s="25"/>
      <c r="AH130" s="25"/>
      <c r="AI130" s="25"/>
      <c r="AJ130" s="128"/>
      <c r="AN130" s="101" t="s">
        <v>94</v>
      </c>
    </row>
    <row r="131" spans="1:40" x14ac:dyDescent="0.25">
      <c r="A131" s="5">
        <v>126</v>
      </c>
      <c r="B131" s="95"/>
      <c r="C131" s="9"/>
      <c r="D131" s="9"/>
      <c r="E131" s="9"/>
      <c r="F131" s="9"/>
      <c r="G131" s="9"/>
      <c r="H131" s="9"/>
      <c r="I131" s="9"/>
      <c r="J131" s="97"/>
      <c r="K131" s="106"/>
      <c r="L131" s="25"/>
      <c r="M131" s="25"/>
      <c r="N131" s="25"/>
      <c r="O131" s="25"/>
      <c r="P131" s="25"/>
      <c r="Q131" s="25"/>
      <c r="R131" s="25"/>
      <c r="S131" s="25"/>
      <c r="T131" s="25"/>
      <c r="U131" s="25"/>
      <c r="V131" s="25"/>
      <c r="W131" s="25"/>
      <c r="X131" s="25"/>
      <c r="Y131" s="25"/>
      <c r="Z131" s="25"/>
      <c r="AA131" s="24"/>
      <c r="AB131" s="25"/>
      <c r="AC131" s="25"/>
      <c r="AD131" s="25"/>
      <c r="AE131" s="25"/>
      <c r="AF131" s="25"/>
      <c r="AG131" s="25"/>
      <c r="AH131" s="25"/>
      <c r="AI131" s="25"/>
      <c r="AJ131" s="128"/>
      <c r="AN131" s="101" t="s">
        <v>94</v>
      </c>
    </row>
    <row r="132" spans="1:40" x14ac:dyDescent="0.25">
      <c r="A132" s="5">
        <v>127</v>
      </c>
      <c r="B132" s="95"/>
      <c r="C132" s="9"/>
      <c r="D132" s="9"/>
      <c r="E132" s="9"/>
      <c r="F132" s="9"/>
      <c r="G132" s="9"/>
      <c r="H132" s="9"/>
      <c r="I132" s="9"/>
      <c r="J132" s="97"/>
      <c r="K132" s="106"/>
      <c r="L132" s="25"/>
      <c r="M132" s="25"/>
      <c r="N132" s="25"/>
      <c r="O132" s="25"/>
      <c r="P132" s="25"/>
      <c r="Q132" s="25"/>
      <c r="R132" s="25"/>
      <c r="S132" s="25"/>
      <c r="T132" s="25"/>
      <c r="U132" s="25"/>
      <c r="V132" s="25"/>
      <c r="W132" s="25"/>
      <c r="X132" s="25"/>
      <c r="Y132" s="25"/>
      <c r="Z132" s="25"/>
      <c r="AA132" s="24"/>
      <c r="AB132" s="25"/>
      <c r="AC132" s="25"/>
      <c r="AD132" s="25"/>
      <c r="AE132" s="25"/>
      <c r="AF132" s="25"/>
      <c r="AG132" s="25"/>
      <c r="AH132" s="25"/>
      <c r="AI132" s="25"/>
      <c r="AJ132" s="128"/>
      <c r="AN132" s="101" t="s">
        <v>94</v>
      </c>
    </row>
    <row r="133" spans="1:40" x14ac:dyDescent="0.25">
      <c r="A133" s="5">
        <v>128</v>
      </c>
      <c r="B133" s="95"/>
      <c r="C133" s="9"/>
      <c r="D133" s="9"/>
      <c r="E133" s="9"/>
      <c r="F133" s="9"/>
      <c r="G133" s="9"/>
      <c r="H133" s="9"/>
      <c r="I133" s="9"/>
      <c r="J133" s="97"/>
      <c r="K133" s="106"/>
      <c r="L133" s="25"/>
      <c r="M133" s="25"/>
      <c r="N133" s="25"/>
      <c r="O133" s="25"/>
      <c r="P133" s="25"/>
      <c r="Q133" s="25"/>
      <c r="R133" s="25"/>
      <c r="S133" s="25"/>
      <c r="T133" s="25"/>
      <c r="U133" s="25"/>
      <c r="V133" s="25"/>
      <c r="W133" s="25"/>
      <c r="X133" s="25"/>
      <c r="Y133" s="25"/>
      <c r="Z133" s="25"/>
      <c r="AA133" s="24"/>
      <c r="AB133" s="25"/>
      <c r="AC133" s="25"/>
      <c r="AD133" s="25"/>
      <c r="AE133" s="25"/>
      <c r="AF133" s="25"/>
      <c r="AG133" s="25"/>
      <c r="AH133" s="25"/>
      <c r="AI133" s="25"/>
      <c r="AJ133" s="128"/>
      <c r="AN133" s="101" t="s">
        <v>94</v>
      </c>
    </row>
    <row r="134" spans="1:40" x14ac:dyDescent="0.25">
      <c r="A134" s="5">
        <v>129</v>
      </c>
      <c r="B134" s="95"/>
      <c r="C134" s="9"/>
      <c r="D134" s="9"/>
      <c r="E134" s="9"/>
      <c r="F134" s="9"/>
      <c r="G134" s="9"/>
      <c r="H134" s="9"/>
      <c r="I134" s="9"/>
      <c r="J134" s="97"/>
      <c r="K134" s="106"/>
      <c r="L134" s="25"/>
      <c r="M134" s="25"/>
      <c r="N134" s="25"/>
      <c r="O134" s="25"/>
      <c r="P134" s="25"/>
      <c r="Q134" s="25"/>
      <c r="R134" s="25"/>
      <c r="S134" s="25"/>
      <c r="T134" s="25"/>
      <c r="U134" s="25"/>
      <c r="V134" s="25"/>
      <c r="W134" s="25"/>
      <c r="X134" s="25"/>
      <c r="Y134" s="25"/>
      <c r="Z134" s="25"/>
      <c r="AA134" s="24"/>
      <c r="AB134" s="25"/>
      <c r="AC134" s="25"/>
      <c r="AD134" s="25"/>
      <c r="AE134" s="25"/>
      <c r="AF134" s="25"/>
      <c r="AG134" s="25"/>
      <c r="AH134" s="25"/>
      <c r="AI134" s="25"/>
      <c r="AJ134" s="128"/>
      <c r="AN134" s="101" t="s">
        <v>94</v>
      </c>
    </row>
    <row r="135" spans="1:40" x14ac:dyDescent="0.25">
      <c r="A135" s="5">
        <v>130</v>
      </c>
      <c r="B135" s="95"/>
      <c r="C135" s="9"/>
      <c r="D135" s="9"/>
      <c r="E135" s="9"/>
      <c r="F135" s="9"/>
      <c r="G135" s="9"/>
      <c r="H135" s="9"/>
      <c r="I135" s="9"/>
      <c r="J135" s="97"/>
      <c r="K135" s="106"/>
      <c r="L135" s="25"/>
      <c r="M135" s="25"/>
      <c r="N135" s="25"/>
      <c r="O135" s="25"/>
      <c r="P135" s="25"/>
      <c r="Q135" s="25"/>
      <c r="R135" s="25"/>
      <c r="S135" s="25"/>
      <c r="T135" s="25"/>
      <c r="U135" s="25"/>
      <c r="V135" s="25"/>
      <c r="W135" s="25"/>
      <c r="X135" s="25"/>
      <c r="Y135" s="25"/>
      <c r="Z135" s="25"/>
      <c r="AA135" s="24"/>
      <c r="AB135" s="25"/>
      <c r="AC135" s="25"/>
      <c r="AD135" s="25"/>
      <c r="AE135" s="25"/>
      <c r="AF135" s="25"/>
      <c r="AG135" s="25"/>
      <c r="AH135" s="25"/>
      <c r="AI135" s="25"/>
      <c r="AJ135" s="128"/>
      <c r="AN135" s="101" t="s">
        <v>94</v>
      </c>
    </row>
    <row r="136" spans="1:40" x14ac:dyDescent="0.25">
      <c r="A136" s="5">
        <v>131</v>
      </c>
      <c r="B136" s="95"/>
      <c r="C136" s="9"/>
      <c r="D136" s="9"/>
      <c r="E136" s="9"/>
      <c r="F136" s="9"/>
      <c r="G136" s="9"/>
      <c r="H136" s="9"/>
      <c r="I136" s="9"/>
      <c r="J136" s="97"/>
      <c r="K136" s="106"/>
      <c r="L136" s="25"/>
      <c r="M136" s="25"/>
      <c r="N136" s="25"/>
      <c r="O136" s="25"/>
      <c r="P136" s="25"/>
      <c r="Q136" s="25"/>
      <c r="R136" s="25"/>
      <c r="S136" s="25"/>
      <c r="T136" s="25"/>
      <c r="U136" s="25"/>
      <c r="V136" s="25"/>
      <c r="W136" s="25"/>
      <c r="X136" s="25"/>
      <c r="Y136" s="25"/>
      <c r="Z136" s="25"/>
      <c r="AA136" s="24"/>
      <c r="AB136" s="25"/>
      <c r="AC136" s="25"/>
      <c r="AD136" s="25"/>
      <c r="AE136" s="25"/>
      <c r="AF136" s="25"/>
      <c r="AG136" s="25"/>
      <c r="AH136" s="25"/>
      <c r="AI136" s="25"/>
      <c r="AJ136" s="128"/>
      <c r="AN136" s="101" t="s">
        <v>94</v>
      </c>
    </row>
    <row r="137" spans="1:40" x14ac:dyDescent="0.25">
      <c r="A137" s="5">
        <v>132</v>
      </c>
      <c r="B137" s="95"/>
      <c r="C137" s="9"/>
      <c r="D137" s="9"/>
      <c r="E137" s="9"/>
      <c r="F137" s="9"/>
      <c r="G137" s="9"/>
      <c r="H137" s="9"/>
      <c r="I137" s="9"/>
      <c r="J137" s="97"/>
      <c r="K137" s="106"/>
      <c r="L137" s="25"/>
      <c r="M137" s="25"/>
      <c r="N137" s="25"/>
      <c r="O137" s="25"/>
      <c r="P137" s="25"/>
      <c r="Q137" s="25"/>
      <c r="R137" s="25"/>
      <c r="S137" s="25"/>
      <c r="T137" s="25"/>
      <c r="U137" s="25"/>
      <c r="V137" s="25"/>
      <c r="W137" s="25"/>
      <c r="X137" s="25"/>
      <c r="Y137" s="25"/>
      <c r="Z137" s="25"/>
      <c r="AA137" s="24"/>
      <c r="AB137" s="25"/>
      <c r="AC137" s="25"/>
      <c r="AD137" s="25"/>
      <c r="AE137" s="25"/>
      <c r="AF137" s="25"/>
      <c r="AG137" s="25"/>
      <c r="AH137" s="25"/>
      <c r="AI137" s="25"/>
      <c r="AJ137" s="128"/>
      <c r="AN137" s="101" t="s">
        <v>94</v>
      </c>
    </row>
    <row r="138" spans="1:40" x14ac:dyDescent="0.25">
      <c r="A138" s="5">
        <v>133</v>
      </c>
      <c r="B138" s="95"/>
      <c r="C138" s="9"/>
      <c r="D138" s="9"/>
      <c r="E138" s="9"/>
      <c r="F138" s="9"/>
      <c r="G138" s="9"/>
      <c r="H138" s="9"/>
      <c r="I138" s="9"/>
      <c r="J138" s="97"/>
      <c r="K138" s="106"/>
      <c r="L138" s="25"/>
      <c r="M138" s="25"/>
      <c r="N138" s="25"/>
      <c r="O138" s="25"/>
      <c r="P138" s="25"/>
      <c r="Q138" s="25"/>
      <c r="R138" s="25"/>
      <c r="S138" s="25"/>
      <c r="T138" s="25"/>
      <c r="U138" s="25"/>
      <c r="V138" s="25"/>
      <c r="W138" s="25"/>
      <c r="X138" s="25"/>
      <c r="Y138" s="25"/>
      <c r="Z138" s="25"/>
      <c r="AA138" s="24"/>
      <c r="AB138" s="25"/>
      <c r="AC138" s="25"/>
      <c r="AD138" s="25"/>
      <c r="AE138" s="25"/>
      <c r="AF138" s="25"/>
      <c r="AG138" s="25"/>
      <c r="AH138" s="25"/>
      <c r="AI138" s="25"/>
      <c r="AJ138" s="128"/>
      <c r="AN138" s="101" t="s">
        <v>94</v>
      </c>
    </row>
    <row r="139" spans="1:40" x14ac:dyDescent="0.25">
      <c r="A139" s="5">
        <v>134</v>
      </c>
      <c r="B139" s="95"/>
      <c r="C139" s="9"/>
      <c r="D139" s="9"/>
      <c r="E139" s="9"/>
      <c r="F139" s="9"/>
      <c r="G139" s="9"/>
      <c r="H139" s="9"/>
      <c r="I139" s="9"/>
      <c r="J139" s="97"/>
      <c r="K139" s="106"/>
      <c r="L139" s="25"/>
      <c r="M139" s="25"/>
      <c r="N139" s="25"/>
      <c r="O139" s="25"/>
      <c r="P139" s="25"/>
      <c r="Q139" s="25"/>
      <c r="R139" s="25"/>
      <c r="S139" s="25"/>
      <c r="T139" s="25"/>
      <c r="U139" s="25"/>
      <c r="V139" s="25"/>
      <c r="W139" s="25"/>
      <c r="X139" s="25"/>
      <c r="Y139" s="25"/>
      <c r="Z139" s="25"/>
      <c r="AA139" s="24"/>
      <c r="AB139" s="25"/>
      <c r="AC139" s="25"/>
      <c r="AD139" s="25"/>
      <c r="AE139" s="25"/>
      <c r="AF139" s="25"/>
      <c r="AG139" s="25"/>
      <c r="AH139" s="25"/>
      <c r="AI139" s="25"/>
      <c r="AJ139" s="128"/>
      <c r="AN139" s="101" t="s">
        <v>94</v>
      </c>
    </row>
    <row r="140" spans="1:40" x14ac:dyDescent="0.25">
      <c r="A140" s="5">
        <v>135</v>
      </c>
      <c r="B140" s="95"/>
      <c r="C140" s="9"/>
      <c r="D140" s="9"/>
      <c r="E140" s="9"/>
      <c r="F140" s="9"/>
      <c r="G140" s="9"/>
      <c r="H140" s="9"/>
      <c r="I140" s="9"/>
      <c r="J140" s="97"/>
      <c r="K140" s="106"/>
      <c r="L140" s="25"/>
      <c r="M140" s="25"/>
      <c r="N140" s="25"/>
      <c r="O140" s="25"/>
      <c r="P140" s="25"/>
      <c r="Q140" s="25"/>
      <c r="R140" s="25"/>
      <c r="S140" s="25"/>
      <c r="T140" s="25"/>
      <c r="U140" s="25"/>
      <c r="V140" s="25"/>
      <c r="W140" s="25"/>
      <c r="X140" s="25"/>
      <c r="Y140" s="25"/>
      <c r="Z140" s="25"/>
      <c r="AA140" s="24"/>
      <c r="AB140" s="25"/>
      <c r="AC140" s="25"/>
      <c r="AD140" s="25"/>
      <c r="AE140" s="25"/>
      <c r="AF140" s="25"/>
      <c r="AG140" s="25"/>
      <c r="AH140" s="25"/>
      <c r="AI140" s="25"/>
      <c r="AJ140" s="128"/>
      <c r="AN140" s="101" t="s">
        <v>94</v>
      </c>
    </row>
    <row r="141" spans="1:40" x14ac:dyDescent="0.25">
      <c r="A141" s="5">
        <v>136</v>
      </c>
      <c r="B141" s="95"/>
      <c r="C141" s="9"/>
      <c r="D141" s="9"/>
      <c r="E141" s="9"/>
      <c r="F141" s="9"/>
      <c r="G141" s="9"/>
      <c r="H141" s="9"/>
      <c r="I141" s="9"/>
      <c r="J141" s="97"/>
      <c r="K141" s="106"/>
      <c r="L141" s="25"/>
      <c r="M141" s="25"/>
      <c r="N141" s="25"/>
      <c r="O141" s="25"/>
      <c r="P141" s="25"/>
      <c r="Q141" s="25"/>
      <c r="R141" s="25"/>
      <c r="S141" s="25"/>
      <c r="T141" s="25"/>
      <c r="U141" s="25"/>
      <c r="V141" s="25"/>
      <c r="W141" s="25"/>
      <c r="X141" s="25"/>
      <c r="Y141" s="25"/>
      <c r="Z141" s="25"/>
      <c r="AA141" s="24"/>
      <c r="AB141" s="25"/>
      <c r="AC141" s="25"/>
      <c r="AD141" s="25"/>
      <c r="AE141" s="25"/>
      <c r="AF141" s="25"/>
      <c r="AG141" s="25"/>
      <c r="AH141" s="25"/>
      <c r="AI141" s="25"/>
      <c r="AJ141" s="128"/>
      <c r="AN141" s="101" t="s">
        <v>94</v>
      </c>
    </row>
    <row r="142" spans="1:40" x14ac:dyDescent="0.25">
      <c r="A142" s="5">
        <v>137</v>
      </c>
      <c r="B142" s="95"/>
      <c r="C142" s="9"/>
      <c r="D142" s="9"/>
      <c r="E142" s="9"/>
      <c r="F142" s="9"/>
      <c r="G142" s="9"/>
      <c r="H142" s="9"/>
      <c r="I142" s="9"/>
      <c r="J142" s="97"/>
      <c r="K142" s="106"/>
      <c r="L142" s="25"/>
      <c r="M142" s="25"/>
      <c r="N142" s="25"/>
      <c r="O142" s="25"/>
      <c r="P142" s="25"/>
      <c r="Q142" s="25"/>
      <c r="R142" s="25"/>
      <c r="S142" s="25"/>
      <c r="T142" s="25"/>
      <c r="U142" s="25"/>
      <c r="V142" s="25"/>
      <c r="W142" s="25"/>
      <c r="X142" s="25"/>
      <c r="Y142" s="25"/>
      <c r="Z142" s="25"/>
      <c r="AA142" s="24"/>
      <c r="AB142" s="25"/>
      <c r="AC142" s="25"/>
      <c r="AD142" s="25"/>
      <c r="AE142" s="25"/>
      <c r="AF142" s="25"/>
      <c r="AG142" s="25"/>
      <c r="AH142" s="25"/>
      <c r="AI142" s="25"/>
      <c r="AJ142" s="128"/>
      <c r="AN142" s="101" t="s">
        <v>94</v>
      </c>
    </row>
    <row r="143" spans="1:40" x14ac:dyDescent="0.25">
      <c r="A143" s="5">
        <v>138</v>
      </c>
      <c r="B143" s="95"/>
      <c r="C143" s="9"/>
      <c r="D143" s="9"/>
      <c r="E143" s="9"/>
      <c r="F143" s="9"/>
      <c r="G143" s="9"/>
      <c r="H143" s="9"/>
      <c r="I143" s="9"/>
      <c r="J143" s="97"/>
      <c r="K143" s="106"/>
      <c r="L143" s="25"/>
      <c r="M143" s="25"/>
      <c r="N143" s="25"/>
      <c r="O143" s="25"/>
      <c r="P143" s="25"/>
      <c r="Q143" s="25"/>
      <c r="R143" s="25"/>
      <c r="S143" s="25"/>
      <c r="T143" s="25"/>
      <c r="U143" s="25"/>
      <c r="V143" s="25"/>
      <c r="W143" s="25"/>
      <c r="X143" s="25"/>
      <c r="Y143" s="25"/>
      <c r="Z143" s="25"/>
      <c r="AA143" s="24"/>
      <c r="AB143" s="25"/>
      <c r="AC143" s="25"/>
      <c r="AD143" s="25"/>
      <c r="AE143" s="25"/>
      <c r="AF143" s="25"/>
      <c r="AG143" s="25"/>
      <c r="AH143" s="25"/>
      <c r="AI143" s="25"/>
      <c r="AJ143" s="128"/>
      <c r="AN143" s="101" t="s">
        <v>94</v>
      </c>
    </row>
    <row r="144" spans="1:40" x14ac:dyDescent="0.25">
      <c r="A144" s="5">
        <v>139</v>
      </c>
      <c r="B144" s="95"/>
      <c r="C144" s="9"/>
      <c r="D144" s="9"/>
      <c r="E144" s="9"/>
      <c r="F144" s="9"/>
      <c r="G144" s="9"/>
      <c r="H144" s="9"/>
      <c r="I144" s="9"/>
      <c r="J144" s="97"/>
      <c r="K144" s="106"/>
      <c r="L144" s="25"/>
      <c r="M144" s="25"/>
      <c r="N144" s="25"/>
      <c r="O144" s="25"/>
      <c r="P144" s="25"/>
      <c r="Q144" s="25"/>
      <c r="R144" s="25"/>
      <c r="S144" s="25"/>
      <c r="T144" s="25"/>
      <c r="U144" s="25"/>
      <c r="V144" s="25"/>
      <c r="W144" s="25"/>
      <c r="X144" s="25"/>
      <c r="Y144" s="25"/>
      <c r="Z144" s="25"/>
      <c r="AA144" s="24"/>
      <c r="AB144" s="25"/>
      <c r="AC144" s="25"/>
      <c r="AD144" s="25"/>
      <c r="AE144" s="25"/>
      <c r="AF144" s="25"/>
      <c r="AG144" s="25"/>
      <c r="AH144" s="25"/>
      <c r="AI144" s="25"/>
      <c r="AJ144" s="128"/>
      <c r="AN144" s="101" t="s">
        <v>94</v>
      </c>
    </row>
    <row r="145" spans="1:40" x14ac:dyDescent="0.25">
      <c r="A145" s="5">
        <v>140</v>
      </c>
      <c r="B145" s="95"/>
      <c r="C145" s="9"/>
      <c r="D145" s="9"/>
      <c r="E145" s="9"/>
      <c r="F145" s="9"/>
      <c r="G145" s="9"/>
      <c r="H145" s="9"/>
      <c r="I145" s="9"/>
      <c r="J145" s="97"/>
      <c r="K145" s="106"/>
      <c r="L145" s="25"/>
      <c r="M145" s="25"/>
      <c r="N145" s="25"/>
      <c r="O145" s="25"/>
      <c r="P145" s="25"/>
      <c r="Q145" s="25"/>
      <c r="R145" s="25"/>
      <c r="S145" s="25"/>
      <c r="T145" s="25"/>
      <c r="U145" s="25"/>
      <c r="V145" s="25"/>
      <c r="W145" s="25"/>
      <c r="X145" s="25"/>
      <c r="Y145" s="25"/>
      <c r="Z145" s="25"/>
      <c r="AA145" s="24"/>
      <c r="AB145" s="25"/>
      <c r="AC145" s="25"/>
      <c r="AD145" s="25"/>
      <c r="AE145" s="25"/>
      <c r="AF145" s="25"/>
      <c r="AG145" s="25"/>
      <c r="AH145" s="25"/>
      <c r="AI145" s="25"/>
      <c r="AJ145" s="128"/>
      <c r="AN145" s="101" t="s">
        <v>94</v>
      </c>
    </row>
    <row r="146" spans="1:40" x14ac:dyDescent="0.25">
      <c r="A146" s="5">
        <v>141</v>
      </c>
      <c r="B146" s="95"/>
      <c r="C146" s="9"/>
      <c r="D146" s="9"/>
      <c r="E146" s="9"/>
      <c r="F146" s="9"/>
      <c r="G146" s="9"/>
      <c r="H146" s="9"/>
      <c r="I146" s="9"/>
      <c r="J146" s="97"/>
      <c r="K146" s="106"/>
      <c r="L146" s="25"/>
      <c r="M146" s="25"/>
      <c r="N146" s="25"/>
      <c r="O146" s="25"/>
      <c r="P146" s="25"/>
      <c r="Q146" s="25"/>
      <c r="R146" s="25"/>
      <c r="S146" s="25"/>
      <c r="T146" s="25"/>
      <c r="U146" s="25"/>
      <c r="V146" s="25"/>
      <c r="W146" s="25"/>
      <c r="X146" s="25"/>
      <c r="Y146" s="25"/>
      <c r="Z146" s="25"/>
      <c r="AA146" s="24"/>
      <c r="AB146" s="25"/>
      <c r="AC146" s="25"/>
      <c r="AD146" s="25"/>
      <c r="AE146" s="25"/>
      <c r="AF146" s="25"/>
      <c r="AG146" s="25"/>
      <c r="AH146" s="25"/>
      <c r="AI146" s="25"/>
      <c r="AJ146" s="128"/>
      <c r="AN146" s="101" t="s">
        <v>94</v>
      </c>
    </row>
    <row r="147" spans="1:40" x14ac:dyDescent="0.25">
      <c r="A147" s="5">
        <v>142</v>
      </c>
      <c r="B147" s="95"/>
      <c r="C147" s="9"/>
      <c r="D147" s="9"/>
      <c r="E147" s="9"/>
      <c r="F147" s="9"/>
      <c r="G147" s="9"/>
      <c r="H147" s="9"/>
      <c r="I147" s="9"/>
      <c r="J147" s="97"/>
      <c r="K147" s="106"/>
      <c r="L147" s="25"/>
      <c r="M147" s="25"/>
      <c r="N147" s="25"/>
      <c r="O147" s="25"/>
      <c r="P147" s="25"/>
      <c r="Q147" s="25"/>
      <c r="R147" s="25"/>
      <c r="S147" s="25"/>
      <c r="T147" s="25"/>
      <c r="U147" s="25"/>
      <c r="V147" s="25"/>
      <c r="W147" s="25"/>
      <c r="X147" s="25"/>
      <c r="Y147" s="25"/>
      <c r="Z147" s="25"/>
      <c r="AA147" s="24"/>
      <c r="AB147" s="25"/>
      <c r="AC147" s="25"/>
      <c r="AD147" s="25"/>
      <c r="AE147" s="25"/>
      <c r="AF147" s="25"/>
      <c r="AG147" s="25"/>
      <c r="AH147" s="25"/>
      <c r="AI147" s="25"/>
      <c r="AJ147" s="128"/>
      <c r="AN147" s="101" t="s">
        <v>94</v>
      </c>
    </row>
    <row r="148" spans="1:40" x14ac:dyDescent="0.25">
      <c r="A148" s="5">
        <v>143</v>
      </c>
      <c r="B148" s="95"/>
      <c r="C148" s="9"/>
      <c r="D148" s="9"/>
      <c r="E148" s="9"/>
      <c r="F148" s="9"/>
      <c r="G148" s="9"/>
      <c r="H148" s="9"/>
      <c r="I148" s="9"/>
      <c r="J148" s="97"/>
      <c r="K148" s="106"/>
      <c r="L148" s="25"/>
      <c r="M148" s="25"/>
      <c r="N148" s="25"/>
      <c r="O148" s="25"/>
      <c r="P148" s="25"/>
      <c r="Q148" s="25"/>
      <c r="R148" s="25"/>
      <c r="S148" s="25"/>
      <c r="T148" s="25"/>
      <c r="U148" s="25"/>
      <c r="V148" s="25"/>
      <c r="W148" s="25"/>
      <c r="X148" s="25"/>
      <c r="Y148" s="25"/>
      <c r="Z148" s="25"/>
      <c r="AA148" s="24"/>
      <c r="AB148" s="25"/>
      <c r="AC148" s="25"/>
      <c r="AD148" s="25"/>
      <c r="AE148" s="25"/>
      <c r="AF148" s="25"/>
      <c r="AG148" s="25"/>
      <c r="AH148" s="25"/>
      <c r="AI148" s="25"/>
      <c r="AJ148" s="128"/>
      <c r="AN148" s="101" t="s">
        <v>94</v>
      </c>
    </row>
    <row r="149" spans="1:40" x14ac:dyDescent="0.25">
      <c r="A149" s="5">
        <v>144</v>
      </c>
      <c r="B149" s="95"/>
      <c r="C149" s="9"/>
      <c r="D149" s="9"/>
      <c r="E149" s="9"/>
      <c r="F149" s="9"/>
      <c r="G149" s="9"/>
      <c r="H149" s="9"/>
      <c r="I149" s="9"/>
      <c r="J149" s="97"/>
      <c r="K149" s="106"/>
      <c r="L149" s="25"/>
      <c r="M149" s="25"/>
      <c r="N149" s="25"/>
      <c r="O149" s="25"/>
      <c r="P149" s="25"/>
      <c r="Q149" s="25"/>
      <c r="R149" s="25"/>
      <c r="S149" s="25"/>
      <c r="T149" s="25"/>
      <c r="U149" s="25"/>
      <c r="V149" s="25"/>
      <c r="W149" s="25"/>
      <c r="X149" s="25"/>
      <c r="Y149" s="25"/>
      <c r="Z149" s="25"/>
      <c r="AA149" s="24"/>
      <c r="AB149" s="25"/>
      <c r="AC149" s="25"/>
      <c r="AD149" s="25"/>
      <c r="AE149" s="25"/>
      <c r="AF149" s="25"/>
      <c r="AG149" s="25"/>
      <c r="AH149" s="25"/>
      <c r="AI149" s="25"/>
      <c r="AJ149" s="128"/>
      <c r="AN149" s="101" t="s">
        <v>94</v>
      </c>
    </row>
    <row r="150" spans="1:40" x14ac:dyDescent="0.25">
      <c r="A150" s="5">
        <v>145</v>
      </c>
      <c r="B150" s="95"/>
      <c r="C150" s="9"/>
      <c r="D150" s="9"/>
      <c r="E150" s="9"/>
      <c r="F150" s="9"/>
      <c r="G150" s="9"/>
      <c r="H150" s="9"/>
      <c r="I150" s="9"/>
      <c r="J150" s="97"/>
      <c r="K150" s="106"/>
      <c r="L150" s="25"/>
      <c r="M150" s="25"/>
      <c r="N150" s="25"/>
      <c r="O150" s="25"/>
      <c r="P150" s="25"/>
      <c r="Q150" s="25"/>
      <c r="R150" s="25"/>
      <c r="S150" s="25"/>
      <c r="T150" s="25"/>
      <c r="U150" s="25"/>
      <c r="V150" s="25"/>
      <c r="W150" s="25"/>
      <c r="X150" s="25"/>
      <c r="Y150" s="25"/>
      <c r="Z150" s="25"/>
      <c r="AA150" s="24"/>
      <c r="AB150" s="25"/>
      <c r="AC150" s="25"/>
      <c r="AD150" s="25"/>
      <c r="AE150" s="25"/>
      <c r="AF150" s="25"/>
      <c r="AG150" s="25"/>
      <c r="AH150" s="25"/>
      <c r="AI150" s="25"/>
      <c r="AJ150" s="128"/>
      <c r="AN150" s="101" t="s">
        <v>94</v>
      </c>
    </row>
    <row r="151" spans="1:40" x14ac:dyDescent="0.25">
      <c r="A151" s="5">
        <v>146</v>
      </c>
      <c r="B151" s="95"/>
      <c r="C151" s="9"/>
      <c r="D151" s="9"/>
      <c r="E151" s="9"/>
      <c r="F151" s="9"/>
      <c r="G151" s="9"/>
      <c r="H151" s="9"/>
      <c r="I151" s="9"/>
      <c r="J151" s="97"/>
      <c r="K151" s="106"/>
      <c r="L151" s="25"/>
      <c r="M151" s="25"/>
      <c r="N151" s="25"/>
      <c r="O151" s="25"/>
      <c r="P151" s="25"/>
      <c r="Q151" s="25"/>
      <c r="R151" s="25"/>
      <c r="S151" s="25"/>
      <c r="T151" s="25"/>
      <c r="U151" s="25"/>
      <c r="V151" s="25"/>
      <c r="W151" s="25"/>
      <c r="X151" s="25"/>
      <c r="Y151" s="25"/>
      <c r="Z151" s="25"/>
      <c r="AA151" s="24"/>
      <c r="AB151" s="25"/>
      <c r="AC151" s="25"/>
      <c r="AD151" s="25"/>
      <c r="AE151" s="25"/>
      <c r="AF151" s="25"/>
      <c r="AG151" s="25"/>
      <c r="AH151" s="25"/>
      <c r="AI151" s="25"/>
      <c r="AJ151" s="128"/>
      <c r="AN151" s="101" t="s">
        <v>94</v>
      </c>
    </row>
    <row r="152" spans="1:40" x14ac:dyDescent="0.25">
      <c r="A152" s="5">
        <v>147</v>
      </c>
      <c r="B152" s="95"/>
      <c r="C152" s="9"/>
      <c r="D152" s="9"/>
      <c r="E152" s="9"/>
      <c r="F152" s="9"/>
      <c r="G152" s="9"/>
      <c r="H152" s="9"/>
      <c r="I152" s="9"/>
      <c r="J152" s="97"/>
      <c r="K152" s="106"/>
      <c r="L152" s="25"/>
      <c r="M152" s="25"/>
      <c r="N152" s="25"/>
      <c r="O152" s="25"/>
      <c r="P152" s="25"/>
      <c r="Q152" s="25"/>
      <c r="R152" s="25"/>
      <c r="S152" s="25"/>
      <c r="T152" s="25"/>
      <c r="U152" s="25"/>
      <c r="V152" s="25"/>
      <c r="W152" s="25"/>
      <c r="X152" s="25"/>
      <c r="Y152" s="25"/>
      <c r="Z152" s="25"/>
      <c r="AA152" s="24"/>
      <c r="AB152" s="25"/>
      <c r="AC152" s="25"/>
      <c r="AD152" s="25"/>
      <c r="AE152" s="25"/>
      <c r="AF152" s="25"/>
      <c r="AG152" s="25"/>
      <c r="AH152" s="25"/>
      <c r="AI152" s="25"/>
      <c r="AJ152" s="128"/>
      <c r="AN152" s="101" t="s">
        <v>94</v>
      </c>
    </row>
    <row r="153" spans="1:40" x14ac:dyDescent="0.25">
      <c r="A153" s="5">
        <v>148</v>
      </c>
      <c r="B153" s="95"/>
      <c r="C153" s="9"/>
      <c r="D153" s="9"/>
      <c r="E153" s="9"/>
      <c r="F153" s="9"/>
      <c r="G153" s="9"/>
      <c r="H153" s="9"/>
      <c r="I153" s="9"/>
      <c r="J153" s="97"/>
      <c r="K153" s="106"/>
      <c r="L153" s="25"/>
      <c r="M153" s="25"/>
      <c r="N153" s="25"/>
      <c r="O153" s="25"/>
      <c r="P153" s="25"/>
      <c r="Q153" s="25"/>
      <c r="R153" s="25"/>
      <c r="S153" s="25"/>
      <c r="T153" s="25"/>
      <c r="U153" s="25"/>
      <c r="V153" s="25"/>
      <c r="W153" s="25"/>
      <c r="X153" s="25"/>
      <c r="Y153" s="25"/>
      <c r="Z153" s="25"/>
      <c r="AA153" s="24"/>
      <c r="AB153" s="25"/>
      <c r="AC153" s="25"/>
      <c r="AD153" s="25"/>
      <c r="AE153" s="25"/>
      <c r="AF153" s="25"/>
      <c r="AG153" s="25"/>
      <c r="AH153" s="25"/>
      <c r="AI153" s="25"/>
      <c r="AJ153" s="128"/>
      <c r="AN153" s="101" t="s">
        <v>94</v>
      </c>
    </row>
    <row r="154" spans="1:40" x14ac:dyDescent="0.25">
      <c r="A154" s="5">
        <v>149</v>
      </c>
      <c r="B154" s="95"/>
      <c r="C154" s="9"/>
      <c r="D154" s="9"/>
      <c r="E154" s="9"/>
      <c r="F154" s="9"/>
      <c r="G154" s="9"/>
      <c r="H154" s="9"/>
      <c r="I154" s="9"/>
      <c r="J154" s="97"/>
      <c r="K154" s="106"/>
      <c r="L154" s="25"/>
      <c r="M154" s="25"/>
      <c r="N154" s="25"/>
      <c r="O154" s="25"/>
      <c r="P154" s="25"/>
      <c r="Q154" s="25"/>
      <c r="R154" s="25"/>
      <c r="S154" s="25"/>
      <c r="T154" s="25"/>
      <c r="U154" s="25"/>
      <c r="V154" s="25"/>
      <c r="W154" s="25"/>
      <c r="X154" s="25"/>
      <c r="Y154" s="25"/>
      <c r="Z154" s="25"/>
      <c r="AA154" s="24"/>
      <c r="AB154" s="25"/>
      <c r="AC154" s="25"/>
      <c r="AD154" s="25"/>
      <c r="AE154" s="25"/>
      <c r="AF154" s="25"/>
      <c r="AG154" s="25"/>
      <c r="AH154" s="25"/>
      <c r="AI154" s="25"/>
      <c r="AJ154" s="128"/>
      <c r="AN154" s="101" t="s">
        <v>94</v>
      </c>
    </row>
    <row r="155" spans="1:40" x14ac:dyDescent="0.25">
      <c r="A155" s="5">
        <v>150</v>
      </c>
      <c r="B155" s="95"/>
      <c r="C155" s="9"/>
      <c r="D155" s="9"/>
      <c r="E155" s="9"/>
      <c r="F155" s="9"/>
      <c r="G155" s="9"/>
      <c r="H155" s="9"/>
      <c r="I155" s="9"/>
      <c r="J155" s="97"/>
      <c r="K155" s="106"/>
      <c r="L155" s="25"/>
      <c r="M155" s="25"/>
      <c r="N155" s="25"/>
      <c r="O155" s="25"/>
      <c r="P155" s="25"/>
      <c r="Q155" s="25"/>
      <c r="R155" s="25"/>
      <c r="S155" s="25"/>
      <c r="T155" s="25"/>
      <c r="U155" s="25"/>
      <c r="V155" s="25"/>
      <c r="W155" s="25"/>
      <c r="X155" s="25"/>
      <c r="Y155" s="25"/>
      <c r="Z155" s="25"/>
      <c r="AA155" s="24"/>
      <c r="AB155" s="25"/>
      <c r="AC155" s="25"/>
      <c r="AD155" s="25"/>
      <c r="AE155" s="25"/>
      <c r="AF155" s="25"/>
      <c r="AG155" s="25"/>
      <c r="AH155" s="25"/>
      <c r="AI155" s="25"/>
      <c r="AJ155" s="128"/>
      <c r="AN155" s="101" t="s">
        <v>94</v>
      </c>
    </row>
    <row r="156" spans="1:40" x14ac:dyDescent="0.25">
      <c r="A156" s="5">
        <v>151</v>
      </c>
      <c r="B156" s="95"/>
      <c r="C156" s="9"/>
      <c r="D156" s="9"/>
      <c r="E156" s="9"/>
      <c r="F156" s="9"/>
      <c r="G156" s="9"/>
      <c r="H156" s="9"/>
      <c r="I156" s="9"/>
      <c r="J156" s="97"/>
      <c r="K156" s="106"/>
      <c r="L156" s="25"/>
      <c r="M156" s="25"/>
      <c r="N156" s="25"/>
      <c r="O156" s="25"/>
      <c r="P156" s="25"/>
      <c r="Q156" s="25"/>
      <c r="R156" s="25"/>
      <c r="S156" s="25"/>
      <c r="T156" s="25"/>
      <c r="U156" s="25"/>
      <c r="V156" s="25"/>
      <c r="W156" s="25"/>
      <c r="X156" s="25"/>
      <c r="Y156" s="25"/>
      <c r="Z156" s="25"/>
      <c r="AA156" s="24"/>
      <c r="AB156" s="25"/>
      <c r="AC156" s="25"/>
      <c r="AD156" s="25"/>
      <c r="AE156" s="25"/>
      <c r="AF156" s="25"/>
      <c r="AG156" s="25"/>
      <c r="AH156" s="25"/>
      <c r="AI156" s="25"/>
      <c r="AJ156" s="128"/>
      <c r="AN156" s="101" t="s">
        <v>94</v>
      </c>
    </row>
    <row r="157" spans="1:40" x14ac:dyDescent="0.25">
      <c r="A157" s="5">
        <v>152</v>
      </c>
      <c r="B157" s="95"/>
      <c r="C157" s="9"/>
      <c r="D157" s="9"/>
      <c r="E157" s="9"/>
      <c r="F157" s="9"/>
      <c r="G157" s="9"/>
      <c r="H157" s="9"/>
      <c r="I157" s="9"/>
      <c r="J157" s="97"/>
      <c r="K157" s="106"/>
      <c r="L157" s="25"/>
      <c r="M157" s="25"/>
      <c r="N157" s="25"/>
      <c r="O157" s="25"/>
      <c r="P157" s="25"/>
      <c r="Q157" s="25"/>
      <c r="R157" s="25"/>
      <c r="S157" s="25"/>
      <c r="T157" s="25"/>
      <c r="U157" s="25"/>
      <c r="V157" s="25"/>
      <c r="W157" s="25"/>
      <c r="X157" s="25"/>
      <c r="Y157" s="25"/>
      <c r="Z157" s="25"/>
      <c r="AA157" s="24"/>
      <c r="AB157" s="25"/>
      <c r="AC157" s="25"/>
      <c r="AD157" s="25"/>
      <c r="AE157" s="25"/>
      <c r="AF157" s="25"/>
      <c r="AG157" s="25"/>
      <c r="AH157" s="25"/>
      <c r="AI157" s="25"/>
      <c r="AJ157" s="128"/>
      <c r="AN157" s="101" t="s">
        <v>94</v>
      </c>
    </row>
    <row r="158" spans="1:40" x14ac:dyDescent="0.25">
      <c r="A158" s="5">
        <v>153</v>
      </c>
      <c r="B158" s="95"/>
      <c r="C158" s="9"/>
      <c r="D158" s="9"/>
      <c r="E158" s="9"/>
      <c r="F158" s="9"/>
      <c r="G158" s="9"/>
      <c r="H158" s="9"/>
      <c r="I158" s="9"/>
      <c r="J158" s="97"/>
      <c r="K158" s="106"/>
      <c r="L158" s="25"/>
      <c r="M158" s="25"/>
      <c r="N158" s="25"/>
      <c r="O158" s="25"/>
      <c r="P158" s="25"/>
      <c r="Q158" s="25"/>
      <c r="R158" s="25"/>
      <c r="S158" s="25"/>
      <c r="T158" s="25"/>
      <c r="U158" s="25"/>
      <c r="V158" s="25"/>
      <c r="W158" s="25"/>
      <c r="X158" s="25"/>
      <c r="Y158" s="25"/>
      <c r="Z158" s="25"/>
      <c r="AA158" s="24"/>
      <c r="AB158" s="25"/>
      <c r="AC158" s="25"/>
      <c r="AD158" s="25"/>
      <c r="AE158" s="25"/>
      <c r="AF158" s="25"/>
      <c r="AG158" s="25"/>
      <c r="AH158" s="25"/>
      <c r="AI158" s="25"/>
      <c r="AJ158" s="128"/>
      <c r="AN158" s="101" t="s">
        <v>94</v>
      </c>
    </row>
    <row r="159" spans="1:40" x14ac:dyDescent="0.25">
      <c r="A159" s="5">
        <v>154</v>
      </c>
      <c r="B159" s="95"/>
      <c r="C159" s="9"/>
      <c r="D159" s="9"/>
      <c r="E159" s="9"/>
      <c r="F159" s="9"/>
      <c r="G159" s="9"/>
      <c r="H159" s="9"/>
      <c r="I159" s="9"/>
      <c r="J159" s="97"/>
      <c r="K159" s="106"/>
      <c r="L159" s="25"/>
      <c r="M159" s="25"/>
      <c r="N159" s="25"/>
      <c r="O159" s="25"/>
      <c r="P159" s="25"/>
      <c r="Q159" s="25"/>
      <c r="R159" s="25"/>
      <c r="S159" s="25"/>
      <c r="T159" s="25"/>
      <c r="U159" s="25"/>
      <c r="V159" s="25"/>
      <c r="W159" s="25"/>
      <c r="X159" s="25"/>
      <c r="Y159" s="25"/>
      <c r="Z159" s="25"/>
      <c r="AA159" s="24"/>
      <c r="AB159" s="25"/>
      <c r="AC159" s="25"/>
      <c r="AD159" s="25"/>
      <c r="AE159" s="25"/>
      <c r="AF159" s="25"/>
      <c r="AG159" s="25"/>
      <c r="AH159" s="25"/>
      <c r="AI159" s="25"/>
      <c r="AJ159" s="128"/>
      <c r="AN159" s="101" t="s">
        <v>94</v>
      </c>
    </row>
    <row r="160" spans="1:40" x14ac:dyDescent="0.25">
      <c r="A160" s="5">
        <v>155</v>
      </c>
      <c r="B160" s="95"/>
      <c r="C160" s="9"/>
      <c r="D160" s="9"/>
      <c r="E160" s="9"/>
      <c r="F160" s="9"/>
      <c r="G160" s="9"/>
      <c r="H160" s="9"/>
      <c r="I160" s="9"/>
      <c r="J160" s="97"/>
      <c r="K160" s="106"/>
      <c r="L160" s="25"/>
      <c r="M160" s="25"/>
      <c r="N160" s="25"/>
      <c r="O160" s="25"/>
      <c r="P160" s="25"/>
      <c r="Q160" s="25"/>
      <c r="R160" s="25"/>
      <c r="S160" s="25"/>
      <c r="T160" s="25"/>
      <c r="U160" s="25"/>
      <c r="V160" s="25"/>
      <c r="W160" s="25"/>
      <c r="X160" s="25"/>
      <c r="Y160" s="25"/>
      <c r="Z160" s="25"/>
      <c r="AA160" s="24"/>
      <c r="AB160" s="25"/>
      <c r="AC160" s="25"/>
      <c r="AD160" s="25"/>
      <c r="AE160" s="25"/>
      <c r="AF160" s="25"/>
      <c r="AG160" s="25"/>
      <c r="AH160" s="25"/>
      <c r="AI160" s="25"/>
      <c r="AJ160" s="128"/>
      <c r="AN160" s="101" t="s">
        <v>94</v>
      </c>
    </row>
    <row r="161" spans="1:40" x14ac:dyDescent="0.25">
      <c r="A161" s="5">
        <v>156</v>
      </c>
      <c r="B161" s="95"/>
      <c r="C161" s="9"/>
      <c r="D161" s="9"/>
      <c r="E161" s="9"/>
      <c r="F161" s="9"/>
      <c r="G161" s="9"/>
      <c r="H161" s="9"/>
      <c r="I161" s="9"/>
      <c r="J161" s="97"/>
      <c r="K161" s="106"/>
      <c r="L161" s="25"/>
      <c r="M161" s="25"/>
      <c r="N161" s="25"/>
      <c r="O161" s="25"/>
      <c r="P161" s="25"/>
      <c r="Q161" s="25"/>
      <c r="R161" s="25"/>
      <c r="S161" s="25"/>
      <c r="T161" s="25"/>
      <c r="U161" s="25"/>
      <c r="V161" s="25"/>
      <c r="W161" s="25"/>
      <c r="X161" s="25"/>
      <c r="Y161" s="25"/>
      <c r="Z161" s="25"/>
      <c r="AA161" s="24"/>
      <c r="AB161" s="25"/>
      <c r="AC161" s="25"/>
      <c r="AD161" s="25"/>
      <c r="AE161" s="25"/>
      <c r="AF161" s="25"/>
      <c r="AG161" s="25"/>
      <c r="AH161" s="25"/>
      <c r="AI161" s="25"/>
      <c r="AJ161" s="128"/>
      <c r="AN161" s="101" t="s">
        <v>94</v>
      </c>
    </row>
    <row r="162" spans="1:40" x14ac:dyDescent="0.25">
      <c r="A162" s="5">
        <v>157</v>
      </c>
      <c r="B162" s="95"/>
      <c r="C162" s="9"/>
      <c r="D162" s="9"/>
      <c r="E162" s="9"/>
      <c r="F162" s="9"/>
      <c r="G162" s="9"/>
      <c r="H162" s="9"/>
      <c r="I162" s="9"/>
      <c r="J162" s="97"/>
      <c r="K162" s="106"/>
      <c r="L162" s="25"/>
      <c r="M162" s="25"/>
      <c r="N162" s="25"/>
      <c r="O162" s="25"/>
      <c r="P162" s="25"/>
      <c r="Q162" s="25"/>
      <c r="R162" s="25"/>
      <c r="S162" s="25"/>
      <c r="T162" s="25"/>
      <c r="U162" s="25"/>
      <c r="V162" s="25"/>
      <c r="W162" s="25"/>
      <c r="X162" s="25"/>
      <c r="Y162" s="25"/>
      <c r="Z162" s="25"/>
      <c r="AA162" s="24"/>
      <c r="AB162" s="25"/>
      <c r="AC162" s="25"/>
      <c r="AD162" s="25"/>
      <c r="AE162" s="25"/>
      <c r="AF162" s="25"/>
      <c r="AG162" s="25"/>
      <c r="AH162" s="25"/>
      <c r="AI162" s="25"/>
      <c r="AJ162" s="128"/>
      <c r="AN162" s="101" t="s">
        <v>94</v>
      </c>
    </row>
    <row r="163" spans="1:40" x14ac:dyDescent="0.25">
      <c r="A163" s="5">
        <v>158</v>
      </c>
      <c r="B163" s="95"/>
      <c r="C163" s="9"/>
      <c r="D163" s="9"/>
      <c r="E163" s="9"/>
      <c r="F163" s="9"/>
      <c r="G163" s="9"/>
      <c r="H163" s="9"/>
      <c r="I163" s="9"/>
      <c r="J163" s="97"/>
      <c r="K163" s="106"/>
      <c r="L163" s="25"/>
      <c r="M163" s="25"/>
      <c r="N163" s="25"/>
      <c r="O163" s="25"/>
      <c r="P163" s="25"/>
      <c r="Q163" s="25"/>
      <c r="R163" s="25"/>
      <c r="S163" s="25"/>
      <c r="T163" s="25"/>
      <c r="U163" s="25"/>
      <c r="V163" s="25"/>
      <c r="W163" s="25"/>
      <c r="X163" s="25"/>
      <c r="Y163" s="25"/>
      <c r="Z163" s="25"/>
      <c r="AA163" s="24"/>
      <c r="AB163" s="25"/>
      <c r="AC163" s="25"/>
      <c r="AD163" s="25"/>
      <c r="AE163" s="25"/>
      <c r="AF163" s="25"/>
      <c r="AG163" s="25"/>
      <c r="AH163" s="25"/>
      <c r="AI163" s="25"/>
      <c r="AJ163" s="128"/>
      <c r="AN163" s="101" t="s">
        <v>94</v>
      </c>
    </row>
    <row r="164" spans="1:40" x14ac:dyDescent="0.25">
      <c r="A164" s="5">
        <v>159</v>
      </c>
      <c r="B164" s="95"/>
      <c r="C164" s="9"/>
      <c r="D164" s="9"/>
      <c r="E164" s="9"/>
      <c r="F164" s="9"/>
      <c r="G164" s="9"/>
      <c r="H164" s="9"/>
      <c r="I164" s="9"/>
      <c r="J164" s="97"/>
      <c r="K164" s="106"/>
      <c r="L164" s="25"/>
      <c r="M164" s="25"/>
      <c r="N164" s="25"/>
      <c r="O164" s="25"/>
      <c r="P164" s="25"/>
      <c r="Q164" s="25"/>
      <c r="R164" s="25"/>
      <c r="S164" s="25"/>
      <c r="T164" s="25"/>
      <c r="U164" s="25"/>
      <c r="V164" s="25"/>
      <c r="W164" s="25"/>
      <c r="X164" s="25"/>
      <c r="Y164" s="25"/>
      <c r="Z164" s="25"/>
      <c r="AA164" s="24"/>
      <c r="AB164" s="25"/>
      <c r="AC164" s="25"/>
      <c r="AD164" s="25"/>
      <c r="AE164" s="25"/>
      <c r="AF164" s="25"/>
      <c r="AG164" s="25"/>
      <c r="AH164" s="25"/>
      <c r="AI164" s="25"/>
      <c r="AJ164" s="128"/>
      <c r="AN164" s="101" t="s">
        <v>94</v>
      </c>
    </row>
    <row r="165" spans="1:40" x14ac:dyDescent="0.25">
      <c r="A165" s="5">
        <v>160</v>
      </c>
      <c r="B165" s="95"/>
      <c r="C165" s="9"/>
      <c r="D165" s="9"/>
      <c r="E165" s="9"/>
      <c r="F165" s="9"/>
      <c r="G165" s="9"/>
      <c r="H165" s="9"/>
      <c r="I165" s="9"/>
      <c r="J165" s="97"/>
      <c r="K165" s="106"/>
      <c r="L165" s="25"/>
      <c r="M165" s="25"/>
      <c r="N165" s="25"/>
      <c r="O165" s="25"/>
      <c r="P165" s="25"/>
      <c r="Q165" s="25"/>
      <c r="R165" s="25"/>
      <c r="S165" s="25"/>
      <c r="T165" s="25"/>
      <c r="U165" s="25"/>
      <c r="V165" s="25"/>
      <c r="W165" s="25"/>
      <c r="X165" s="25"/>
      <c r="Y165" s="25"/>
      <c r="Z165" s="25"/>
      <c r="AA165" s="24"/>
      <c r="AB165" s="25"/>
      <c r="AC165" s="25"/>
      <c r="AD165" s="25"/>
      <c r="AE165" s="25"/>
      <c r="AF165" s="25"/>
      <c r="AG165" s="25"/>
      <c r="AH165" s="25"/>
      <c r="AI165" s="25"/>
      <c r="AJ165" s="128"/>
      <c r="AN165" s="101" t="s">
        <v>94</v>
      </c>
    </row>
    <row r="166" spans="1:40" x14ac:dyDescent="0.25">
      <c r="A166" s="5">
        <v>161</v>
      </c>
      <c r="B166" s="95"/>
      <c r="C166" s="9"/>
      <c r="D166" s="9"/>
      <c r="E166" s="9"/>
      <c r="F166" s="9"/>
      <c r="G166" s="9"/>
      <c r="H166" s="9"/>
      <c r="I166" s="9"/>
      <c r="J166" s="97"/>
      <c r="K166" s="106"/>
      <c r="L166" s="25"/>
      <c r="M166" s="25"/>
      <c r="N166" s="25"/>
      <c r="O166" s="25"/>
      <c r="P166" s="25"/>
      <c r="Q166" s="25"/>
      <c r="R166" s="25"/>
      <c r="S166" s="25"/>
      <c r="T166" s="25"/>
      <c r="U166" s="25"/>
      <c r="V166" s="25"/>
      <c r="W166" s="25"/>
      <c r="X166" s="25"/>
      <c r="Y166" s="25"/>
      <c r="Z166" s="25"/>
      <c r="AA166" s="24"/>
      <c r="AB166" s="25"/>
      <c r="AC166" s="25"/>
      <c r="AD166" s="25"/>
      <c r="AE166" s="25"/>
      <c r="AF166" s="25"/>
      <c r="AG166" s="25"/>
      <c r="AH166" s="25"/>
      <c r="AI166" s="25"/>
      <c r="AJ166" s="128"/>
      <c r="AN166" s="101" t="s">
        <v>94</v>
      </c>
    </row>
    <row r="167" spans="1:40" x14ac:dyDescent="0.25">
      <c r="A167" s="5">
        <v>162</v>
      </c>
      <c r="B167" s="95"/>
      <c r="C167" s="9"/>
      <c r="D167" s="9"/>
      <c r="E167" s="9"/>
      <c r="F167" s="9"/>
      <c r="G167" s="9"/>
      <c r="H167" s="9"/>
      <c r="I167" s="9"/>
      <c r="J167" s="97"/>
      <c r="K167" s="106"/>
      <c r="L167" s="25"/>
      <c r="M167" s="25"/>
      <c r="N167" s="25"/>
      <c r="O167" s="25"/>
      <c r="P167" s="25"/>
      <c r="Q167" s="25"/>
      <c r="R167" s="25"/>
      <c r="S167" s="25"/>
      <c r="T167" s="25"/>
      <c r="U167" s="25"/>
      <c r="V167" s="25"/>
      <c r="W167" s="25"/>
      <c r="X167" s="25"/>
      <c r="Y167" s="25"/>
      <c r="Z167" s="25"/>
      <c r="AA167" s="24"/>
      <c r="AB167" s="25"/>
      <c r="AC167" s="25"/>
      <c r="AD167" s="25"/>
      <c r="AE167" s="25"/>
      <c r="AF167" s="25"/>
      <c r="AG167" s="25"/>
      <c r="AH167" s="25"/>
      <c r="AI167" s="25"/>
      <c r="AJ167" s="128"/>
      <c r="AN167" s="101" t="s">
        <v>94</v>
      </c>
    </row>
    <row r="168" spans="1:40" x14ac:dyDescent="0.25">
      <c r="A168" s="5">
        <v>163</v>
      </c>
      <c r="B168" s="95"/>
      <c r="C168" s="9"/>
      <c r="D168" s="9"/>
      <c r="E168" s="9"/>
      <c r="F168" s="9"/>
      <c r="G168" s="9"/>
      <c r="H168" s="9"/>
      <c r="I168" s="9"/>
      <c r="J168" s="97"/>
      <c r="K168" s="106"/>
      <c r="L168" s="25"/>
      <c r="M168" s="25"/>
      <c r="N168" s="25"/>
      <c r="O168" s="25"/>
      <c r="P168" s="25"/>
      <c r="Q168" s="25"/>
      <c r="R168" s="25"/>
      <c r="S168" s="25"/>
      <c r="T168" s="25"/>
      <c r="U168" s="25"/>
      <c r="V168" s="25"/>
      <c r="W168" s="25"/>
      <c r="X168" s="25"/>
      <c r="Y168" s="25"/>
      <c r="Z168" s="25"/>
      <c r="AA168" s="24"/>
      <c r="AB168" s="25"/>
      <c r="AC168" s="25"/>
      <c r="AD168" s="25"/>
      <c r="AE168" s="25"/>
      <c r="AF168" s="25"/>
      <c r="AG168" s="25"/>
      <c r="AH168" s="25"/>
      <c r="AI168" s="25"/>
      <c r="AJ168" s="128"/>
      <c r="AN168" s="101" t="s">
        <v>94</v>
      </c>
    </row>
    <row r="169" spans="1:40" x14ac:dyDescent="0.25">
      <c r="A169" s="5">
        <v>164</v>
      </c>
      <c r="B169" s="95"/>
      <c r="C169" s="9"/>
      <c r="D169" s="9"/>
      <c r="E169" s="9"/>
      <c r="F169" s="9"/>
      <c r="G169" s="9"/>
      <c r="H169" s="9"/>
      <c r="I169" s="9"/>
      <c r="J169" s="97"/>
      <c r="K169" s="106"/>
      <c r="L169" s="25"/>
      <c r="M169" s="25"/>
      <c r="N169" s="25"/>
      <c r="O169" s="25"/>
      <c r="P169" s="25"/>
      <c r="Q169" s="25"/>
      <c r="R169" s="25"/>
      <c r="S169" s="25"/>
      <c r="T169" s="25"/>
      <c r="U169" s="25"/>
      <c r="V169" s="25"/>
      <c r="W169" s="25"/>
      <c r="X169" s="25"/>
      <c r="Y169" s="25"/>
      <c r="Z169" s="25"/>
      <c r="AA169" s="24"/>
      <c r="AB169" s="25"/>
      <c r="AC169" s="25"/>
      <c r="AD169" s="25"/>
      <c r="AE169" s="25"/>
      <c r="AF169" s="25"/>
      <c r="AG169" s="25"/>
      <c r="AH169" s="25"/>
      <c r="AI169" s="25"/>
      <c r="AJ169" s="128"/>
      <c r="AN169" s="101" t="s">
        <v>94</v>
      </c>
    </row>
    <row r="170" spans="1:40" x14ac:dyDescent="0.25">
      <c r="A170" s="5">
        <v>165</v>
      </c>
      <c r="B170" s="95"/>
      <c r="C170" s="9"/>
      <c r="D170" s="9"/>
      <c r="E170" s="9"/>
      <c r="F170" s="9"/>
      <c r="G170" s="9"/>
      <c r="H170" s="9"/>
      <c r="I170" s="9"/>
      <c r="J170" s="97"/>
      <c r="K170" s="106"/>
      <c r="L170" s="25"/>
      <c r="M170" s="25"/>
      <c r="N170" s="25"/>
      <c r="O170" s="25"/>
      <c r="P170" s="25"/>
      <c r="Q170" s="25"/>
      <c r="R170" s="25"/>
      <c r="S170" s="25"/>
      <c r="T170" s="25"/>
      <c r="U170" s="25"/>
      <c r="V170" s="25"/>
      <c r="W170" s="25"/>
      <c r="X170" s="25"/>
      <c r="Y170" s="25"/>
      <c r="Z170" s="25"/>
      <c r="AA170" s="24"/>
      <c r="AB170" s="25"/>
      <c r="AC170" s="25"/>
      <c r="AD170" s="25"/>
      <c r="AE170" s="25"/>
      <c r="AF170" s="25"/>
      <c r="AG170" s="25"/>
      <c r="AH170" s="25"/>
      <c r="AI170" s="25"/>
      <c r="AJ170" s="128"/>
      <c r="AN170" s="101" t="s">
        <v>94</v>
      </c>
    </row>
    <row r="171" spans="1:40" x14ac:dyDescent="0.25">
      <c r="A171" s="5">
        <v>166</v>
      </c>
      <c r="B171" s="95"/>
      <c r="C171" s="9"/>
      <c r="D171" s="9"/>
      <c r="E171" s="9"/>
      <c r="F171" s="9"/>
      <c r="G171" s="9"/>
      <c r="H171" s="9"/>
      <c r="I171" s="9"/>
      <c r="J171" s="97"/>
      <c r="K171" s="106"/>
      <c r="L171" s="25"/>
      <c r="M171" s="25"/>
      <c r="N171" s="25"/>
      <c r="O171" s="25"/>
      <c r="P171" s="25"/>
      <c r="Q171" s="25"/>
      <c r="R171" s="25"/>
      <c r="S171" s="25"/>
      <c r="T171" s="25"/>
      <c r="U171" s="25"/>
      <c r="V171" s="25"/>
      <c r="W171" s="25"/>
      <c r="X171" s="25"/>
      <c r="Y171" s="25"/>
      <c r="Z171" s="25"/>
      <c r="AA171" s="24"/>
      <c r="AB171" s="25"/>
      <c r="AC171" s="25"/>
      <c r="AD171" s="25"/>
      <c r="AE171" s="25"/>
      <c r="AF171" s="25"/>
      <c r="AG171" s="25"/>
      <c r="AH171" s="25"/>
      <c r="AI171" s="25"/>
      <c r="AJ171" s="128"/>
      <c r="AN171" s="101" t="s">
        <v>94</v>
      </c>
    </row>
    <row r="172" spans="1:40" x14ac:dyDescent="0.25">
      <c r="A172" s="5">
        <v>167</v>
      </c>
      <c r="B172" s="95"/>
      <c r="C172" s="9"/>
      <c r="D172" s="9"/>
      <c r="E172" s="9"/>
      <c r="F172" s="9"/>
      <c r="G172" s="9"/>
      <c r="H172" s="9"/>
      <c r="I172" s="9"/>
      <c r="J172" s="97"/>
      <c r="K172" s="106"/>
      <c r="L172" s="25"/>
      <c r="M172" s="25"/>
      <c r="N172" s="25"/>
      <c r="O172" s="25"/>
      <c r="P172" s="25"/>
      <c r="Q172" s="25"/>
      <c r="R172" s="25"/>
      <c r="S172" s="25"/>
      <c r="T172" s="25"/>
      <c r="U172" s="25"/>
      <c r="V172" s="25"/>
      <c r="W172" s="25"/>
      <c r="X172" s="25"/>
      <c r="Y172" s="25"/>
      <c r="Z172" s="25"/>
      <c r="AA172" s="24"/>
      <c r="AB172" s="25"/>
      <c r="AC172" s="25"/>
      <c r="AD172" s="25"/>
      <c r="AE172" s="25"/>
      <c r="AF172" s="25"/>
      <c r="AG172" s="25"/>
      <c r="AH172" s="25"/>
      <c r="AI172" s="25"/>
      <c r="AJ172" s="128"/>
      <c r="AN172" s="101" t="s">
        <v>94</v>
      </c>
    </row>
    <row r="173" spans="1:40" x14ac:dyDescent="0.25">
      <c r="A173" s="5">
        <v>168</v>
      </c>
      <c r="B173" s="95"/>
      <c r="C173" s="9"/>
      <c r="D173" s="9"/>
      <c r="E173" s="9"/>
      <c r="F173" s="9"/>
      <c r="G173" s="9"/>
      <c r="H173" s="9"/>
      <c r="I173" s="9"/>
      <c r="J173" s="97"/>
      <c r="K173" s="106"/>
      <c r="L173" s="25"/>
      <c r="M173" s="25"/>
      <c r="N173" s="25"/>
      <c r="O173" s="25"/>
      <c r="P173" s="25"/>
      <c r="Q173" s="25"/>
      <c r="R173" s="25"/>
      <c r="S173" s="25"/>
      <c r="T173" s="25"/>
      <c r="U173" s="25"/>
      <c r="V173" s="25"/>
      <c r="W173" s="25"/>
      <c r="X173" s="25"/>
      <c r="Y173" s="25"/>
      <c r="Z173" s="25"/>
      <c r="AA173" s="24"/>
      <c r="AB173" s="25"/>
      <c r="AC173" s="25"/>
      <c r="AD173" s="25"/>
      <c r="AE173" s="25"/>
      <c r="AF173" s="25"/>
      <c r="AG173" s="25"/>
      <c r="AH173" s="25"/>
      <c r="AI173" s="25"/>
      <c r="AJ173" s="128"/>
      <c r="AN173" s="101" t="s">
        <v>94</v>
      </c>
    </row>
    <row r="174" spans="1:40" x14ac:dyDescent="0.25">
      <c r="A174" s="5">
        <v>169</v>
      </c>
      <c r="B174" s="95"/>
      <c r="C174" s="9"/>
      <c r="D174" s="9"/>
      <c r="E174" s="9"/>
      <c r="F174" s="9"/>
      <c r="G174" s="9"/>
      <c r="H174" s="9"/>
      <c r="I174" s="9"/>
      <c r="J174" s="97"/>
      <c r="K174" s="106"/>
      <c r="L174" s="25"/>
      <c r="M174" s="25"/>
      <c r="N174" s="25"/>
      <c r="O174" s="25"/>
      <c r="P174" s="25"/>
      <c r="Q174" s="25"/>
      <c r="R174" s="25"/>
      <c r="S174" s="25"/>
      <c r="T174" s="25"/>
      <c r="U174" s="25"/>
      <c r="V174" s="25"/>
      <c r="W174" s="25"/>
      <c r="X174" s="25"/>
      <c r="Y174" s="25"/>
      <c r="Z174" s="25"/>
      <c r="AA174" s="24"/>
      <c r="AB174" s="25"/>
      <c r="AC174" s="25"/>
      <c r="AD174" s="25"/>
      <c r="AE174" s="25"/>
      <c r="AF174" s="25"/>
      <c r="AG174" s="25"/>
      <c r="AH174" s="25"/>
      <c r="AI174" s="25"/>
      <c r="AJ174" s="128"/>
      <c r="AN174" s="101" t="s">
        <v>94</v>
      </c>
    </row>
    <row r="175" spans="1:40" x14ac:dyDescent="0.25">
      <c r="A175" s="5">
        <v>170</v>
      </c>
      <c r="B175" s="95"/>
      <c r="C175" s="9"/>
      <c r="D175" s="9"/>
      <c r="E175" s="9"/>
      <c r="F175" s="9"/>
      <c r="G175" s="9"/>
      <c r="H175" s="9"/>
      <c r="I175" s="9"/>
      <c r="J175" s="97"/>
      <c r="K175" s="106"/>
      <c r="L175" s="25"/>
      <c r="M175" s="25"/>
      <c r="N175" s="25"/>
      <c r="O175" s="25"/>
      <c r="P175" s="25"/>
      <c r="Q175" s="25"/>
      <c r="R175" s="25"/>
      <c r="S175" s="25"/>
      <c r="T175" s="25"/>
      <c r="U175" s="25"/>
      <c r="V175" s="25"/>
      <c r="W175" s="25"/>
      <c r="X175" s="25"/>
      <c r="Y175" s="25"/>
      <c r="Z175" s="25"/>
      <c r="AA175" s="24"/>
      <c r="AB175" s="25"/>
      <c r="AC175" s="25"/>
      <c r="AD175" s="25"/>
      <c r="AE175" s="25"/>
      <c r="AF175" s="25"/>
      <c r="AG175" s="25"/>
      <c r="AH175" s="25"/>
      <c r="AI175" s="25"/>
      <c r="AJ175" s="128"/>
      <c r="AN175" s="101" t="s">
        <v>94</v>
      </c>
    </row>
    <row r="176" spans="1:40" x14ac:dyDescent="0.25">
      <c r="A176" s="5">
        <v>171</v>
      </c>
      <c r="B176" s="95"/>
      <c r="C176" s="9"/>
      <c r="D176" s="9"/>
      <c r="E176" s="9"/>
      <c r="F176" s="9"/>
      <c r="G176" s="9"/>
      <c r="H176" s="9"/>
      <c r="I176" s="9"/>
      <c r="J176" s="97"/>
      <c r="K176" s="106"/>
      <c r="L176" s="25"/>
      <c r="M176" s="25"/>
      <c r="N176" s="25"/>
      <c r="O176" s="25"/>
      <c r="P176" s="25"/>
      <c r="Q176" s="25"/>
      <c r="R176" s="25"/>
      <c r="S176" s="25"/>
      <c r="T176" s="25"/>
      <c r="U176" s="25"/>
      <c r="V176" s="25"/>
      <c r="W176" s="25"/>
      <c r="X176" s="25"/>
      <c r="Y176" s="25"/>
      <c r="Z176" s="25"/>
      <c r="AA176" s="24"/>
      <c r="AB176" s="25"/>
      <c r="AC176" s="25"/>
      <c r="AD176" s="25"/>
      <c r="AE176" s="25"/>
      <c r="AF176" s="25"/>
      <c r="AG176" s="25"/>
      <c r="AH176" s="25"/>
      <c r="AI176" s="25"/>
      <c r="AJ176" s="128"/>
      <c r="AN176" s="101" t="s">
        <v>94</v>
      </c>
    </row>
    <row r="177" spans="1:40" x14ac:dyDescent="0.25">
      <c r="A177" s="5">
        <v>172</v>
      </c>
      <c r="B177" s="95"/>
      <c r="C177" s="9"/>
      <c r="D177" s="9"/>
      <c r="E177" s="9"/>
      <c r="F177" s="9"/>
      <c r="G177" s="9"/>
      <c r="H177" s="9"/>
      <c r="I177" s="9"/>
      <c r="J177" s="97"/>
      <c r="K177" s="106"/>
      <c r="L177" s="25"/>
      <c r="M177" s="25"/>
      <c r="N177" s="25"/>
      <c r="O177" s="25"/>
      <c r="P177" s="25"/>
      <c r="Q177" s="25"/>
      <c r="R177" s="25"/>
      <c r="S177" s="25"/>
      <c r="T177" s="25"/>
      <c r="U177" s="25"/>
      <c r="V177" s="25"/>
      <c r="W177" s="25"/>
      <c r="X177" s="25"/>
      <c r="Y177" s="25"/>
      <c r="Z177" s="25"/>
      <c r="AA177" s="24"/>
      <c r="AB177" s="25"/>
      <c r="AC177" s="25"/>
      <c r="AD177" s="25"/>
      <c r="AE177" s="25"/>
      <c r="AF177" s="25"/>
      <c r="AG177" s="25"/>
      <c r="AH177" s="25"/>
      <c r="AI177" s="25"/>
      <c r="AJ177" s="128"/>
      <c r="AN177" s="101" t="s">
        <v>94</v>
      </c>
    </row>
    <row r="178" spans="1:40" x14ac:dyDescent="0.25">
      <c r="A178" s="5">
        <v>173</v>
      </c>
      <c r="B178" s="95"/>
      <c r="C178" s="9"/>
      <c r="D178" s="9"/>
      <c r="E178" s="9"/>
      <c r="F178" s="9"/>
      <c r="G178" s="9"/>
      <c r="H178" s="9"/>
      <c r="I178" s="9"/>
      <c r="J178" s="97"/>
      <c r="K178" s="106"/>
      <c r="L178" s="25"/>
      <c r="M178" s="25"/>
      <c r="N178" s="25"/>
      <c r="O178" s="25"/>
      <c r="P178" s="25"/>
      <c r="Q178" s="25"/>
      <c r="R178" s="25"/>
      <c r="S178" s="25"/>
      <c r="T178" s="25"/>
      <c r="U178" s="25"/>
      <c r="V178" s="25"/>
      <c r="W178" s="25"/>
      <c r="X178" s="25"/>
      <c r="Y178" s="25"/>
      <c r="Z178" s="25"/>
      <c r="AA178" s="24"/>
      <c r="AB178" s="25"/>
      <c r="AC178" s="25"/>
      <c r="AD178" s="25"/>
      <c r="AE178" s="25"/>
      <c r="AF178" s="25"/>
      <c r="AG178" s="25"/>
      <c r="AH178" s="25"/>
      <c r="AI178" s="25"/>
      <c r="AJ178" s="128"/>
      <c r="AN178" s="101" t="s">
        <v>94</v>
      </c>
    </row>
    <row r="179" spans="1:40" x14ac:dyDescent="0.25">
      <c r="A179" s="5">
        <v>174</v>
      </c>
      <c r="B179" s="95"/>
      <c r="C179" s="9"/>
      <c r="D179" s="9"/>
      <c r="E179" s="9"/>
      <c r="F179" s="9"/>
      <c r="G179" s="9"/>
      <c r="H179" s="9"/>
      <c r="I179" s="9"/>
      <c r="J179" s="97"/>
      <c r="K179" s="106"/>
      <c r="L179" s="25"/>
      <c r="M179" s="25"/>
      <c r="N179" s="25"/>
      <c r="O179" s="25"/>
      <c r="P179" s="25"/>
      <c r="Q179" s="25"/>
      <c r="R179" s="25"/>
      <c r="S179" s="25"/>
      <c r="T179" s="25"/>
      <c r="U179" s="25"/>
      <c r="V179" s="25"/>
      <c r="W179" s="25"/>
      <c r="X179" s="25"/>
      <c r="Y179" s="25"/>
      <c r="Z179" s="25"/>
      <c r="AA179" s="24"/>
      <c r="AB179" s="25"/>
      <c r="AC179" s="25"/>
      <c r="AD179" s="25"/>
      <c r="AE179" s="25"/>
      <c r="AF179" s="25"/>
      <c r="AG179" s="25"/>
      <c r="AH179" s="25"/>
      <c r="AI179" s="25"/>
      <c r="AJ179" s="128"/>
      <c r="AN179" s="101" t="s">
        <v>94</v>
      </c>
    </row>
    <row r="180" spans="1:40" x14ac:dyDescent="0.25">
      <c r="A180" s="5">
        <v>175</v>
      </c>
      <c r="B180" s="95"/>
      <c r="C180" s="9"/>
      <c r="D180" s="9"/>
      <c r="E180" s="9"/>
      <c r="F180" s="9"/>
      <c r="G180" s="9"/>
      <c r="H180" s="9"/>
      <c r="I180" s="9"/>
      <c r="J180" s="97"/>
      <c r="K180" s="106"/>
      <c r="L180" s="25"/>
      <c r="M180" s="25"/>
      <c r="N180" s="25"/>
      <c r="O180" s="25"/>
      <c r="P180" s="25"/>
      <c r="Q180" s="25"/>
      <c r="R180" s="25"/>
      <c r="S180" s="25"/>
      <c r="T180" s="25"/>
      <c r="U180" s="25"/>
      <c r="V180" s="25"/>
      <c r="W180" s="25"/>
      <c r="X180" s="25"/>
      <c r="Y180" s="25"/>
      <c r="Z180" s="25"/>
      <c r="AA180" s="24"/>
      <c r="AB180" s="25"/>
      <c r="AC180" s="25"/>
      <c r="AD180" s="25"/>
      <c r="AE180" s="25"/>
      <c r="AF180" s="25"/>
      <c r="AG180" s="25"/>
      <c r="AH180" s="25"/>
      <c r="AI180" s="25"/>
      <c r="AJ180" s="128"/>
      <c r="AN180" s="101" t="s">
        <v>94</v>
      </c>
    </row>
    <row r="181" spans="1:40" x14ac:dyDescent="0.25">
      <c r="A181" s="5">
        <v>176</v>
      </c>
      <c r="B181" s="95"/>
      <c r="C181" s="9"/>
      <c r="D181" s="9"/>
      <c r="E181" s="9"/>
      <c r="F181" s="9"/>
      <c r="G181" s="9"/>
      <c r="H181" s="9"/>
      <c r="I181" s="9"/>
      <c r="J181" s="97"/>
      <c r="K181" s="106"/>
      <c r="L181" s="25"/>
      <c r="M181" s="25"/>
      <c r="N181" s="25"/>
      <c r="O181" s="25"/>
      <c r="P181" s="25"/>
      <c r="Q181" s="25"/>
      <c r="R181" s="25"/>
      <c r="S181" s="25"/>
      <c r="T181" s="25"/>
      <c r="U181" s="25"/>
      <c r="V181" s="25"/>
      <c r="W181" s="25"/>
      <c r="X181" s="25"/>
      <c r="Y181" s="25"/>
      <c r="Z181" s="25"/>
      <c r="AA181" s="24"/>
      <c r="AB181" s="25"/>
      <c r="AC181" s="25"/>
      <c r="AD181" s="25"/>
      <c r="AE181" s="25"/>
      <c r="AF181" s="25"/>
      <c r="AG181" s="25"/>
      <c r="AH181" s="25"/>
      <c r="AI181" s="25"/>
      <c r="AJ181" s="128"/>
      <c r="AN181" s="101" t="s">
        <v>94</v>
      </c>
    </row>
    <row r="182" spans="1:40" x14ac:dyDescent="0.25">
      <c r="A182" s="5">
        <v>177</v>
      </c>
      <c r="B182" s="95"/>
      <c r="C182" s="9"/>
      <c r="D182" s="9"/>
      <c r="E182" s="9"/>
      <c r="F182" s="9"/>
      <c r="G182" s="9"/>
      <c r="H182" s="9"/>
      <c r="I182" s="9"/>
      <c r="J182" s="97"/>
      <c r="K182" s="106"/>
      <c r="L182" s="25"/>
      <c r="M182" s="25"/>
      <c r="N182" s="25"/>
      <c r="O182" s="25"/>
      <c r="P182" s="25"/>
      <c r="Q182" s="25"/>
      <c r="R182" s="25"/>
      <c r="S182" s="25"/>
      <c r="T182" s="25"/>
      <c r="U182" s="25"/>
      <c r="V182" s="25"/>
      <c r="W182" s="25"/>
      <c r="X182" s="25"/>
      <c r="Y182" s="25"/>
      <c r="Z182" s="25"/>
      <c r="AA182" s="24"/>
      <c r="AB182" s="25"/>
      <c r="AC182" s="25"/>
      <c r="AD182" s="25"/>
      <c r="AE182" s="25"/>
      <c r="AF182" s="25"/>
      <c r="AG182" s="25"/>
      <c r="AH182" s="25"/>
      <c r="AI182" s="25"/>
      <c r="AJ182" s="128"/>
      <c r="AN182" s="101" t="s">
        <v>94</v>
      </c>
    </row>
    <row r="183" spans="1:40" x14ac:dyDescent="0.25">
      <c r="A183" s="5">
        <v>178</v>
      </c>
      <c r="B183" s="95"/>
      <c r="C183" s="9"/>
      <c r="D183" s="9"/>
      <c r="E183" s="9"/>
      <c r="F183" s="9"/>
      <c r="G183" s="9"/>
      <c r="H183" s="9"/>
      <c r="I183" s="9"/>
      <c r="J183" s="97"/>
      <c r="K183" s="106"/>
      <c r="L183" s="25"/>
      <c r="M183" s="25"/>
      <c r="N183" s="25"/>
      <c r="O183" s="25"/>
      <c r="P183" s="25"/>
      <c r="Q183" s="25"/>
      <c r="R183" s="25"/>
      <c r="S183" s="25"/>
      <c r="T183" s="25"/>
      <c r="U183" s="25"/>
      <c r="V183" s="25"/>
      <c r="W183" s="25"/>
      <c r="X183" s="25"/>
      <c r="Y183" s="25"/>
      <c r="Z183" s="25"/>
      <c r="AA183" s="24"/>
      <c r="AB183" s="25"/>
      <c r="AC183" s="25"/>
      <c r="AD183" s="25"/>
      <c r="AE183" s="25"/>
      <c r="AF183" s="25"/>
      <c r="AG183" s="25"/>
      <c r="AH183" s="25"/>
      <c r="AI183" s="25"/>
      <c r="AJ183" s="128"/>
      <c r="AN183" s="101" t="s">
        <v>94</v>
      </c>
    </row>
    <row r="184" spans="1:40" x14ac:dyDescent="0.25">
      <c r="A184" s="5">
        <v>179</v>
      </c>
      <c r="B184" s="95"/>
      <c r="C184" s="9"/>
      <c r="D184" s="9"/>
      <c r="E184" s="9"/>
      <c r="F184" s="9"/>
      <c r="G184" s="9"/>
      <c r="H184" s="9"/>
      <c r="I184" s="9"/>
      <c r="J184" s="97"/>
      <c r="K184" s="106"/>
      <c r="L184" s="25"/>
      <c r="M184" s="25"/>
      <c r="N184" s="25"/>
      <c r="O184" s="25"/>
      <c r="P184" s="25"/>
      <c r="Q184" s="25"/>
      <c r="R184" s="25"/>
      <c r="S184" s="25"/>
      <c r="T184" s="25"/>
      <c r="U184" s="25"/>
      <c r="V184" s="25"/>
      <c r="W184" s="25"/>
      <c r="X184" s="25"/>
      <c r="Y184" s="25"/>
      <c r="Z184" s="25"/>
      <c r="AA184" s="24"/>
      <c r="AB184" s="25"/>
      <c r="AC184" s="25"/>
      <c r="AD184" s="25"/>
      <c r="AE184" s="25"/>
      <c r="AF184" s="25"/>
      <c r="AG184" s="25"/>
      <c r="AH184" s="25"/>
      <c r="AI184" s="25"/>
      <c r="AJ184" s="128"/>
      <c r="AN184" s="101" t="s">
        <v>94</v>
      </c>
    </row>
    <row r="185" spans="1:40" x14ac:dyDescent="0.25">
      <c r="A185" s="5">
        <v>180</v>
      </c>
      <c r="B185" s="95"/>
      <c r="C185" s="9"/>
      <c r="D185" s="9"/>
      <c r="E185" s="9"/>
      <c r="F185" s="9"/>
      <c r="G185" s="9"/>
      <c r="H185" s="9"/>
      <c r="I185" s="9"/>
      <c r="J185" s="97"/>
      <c r="K185" s="106"/>
      <c r="L185" s="25"/>
      <c r="M185" s="25"/>
      <c r="N185" s="25"/>
      <c r="O185" s="25"/>
      <c r="P185" s="25"/>
      <c r="Q185" s="25"/>
      <c r="R185" s="25"/>
      <c r="S185" s="25"/>
      <c r="T185" s="25"/>
      <c r="U185" s="25"/>
      <c r="V185" s="25"/>
      <c r="W185" s="25"/>
      <c r="X185" s="25"/>
      <c r="Y185" s="25"/>
      <c r="Z185" s="25"/>
      <c r="AA185" s="24"/>
      <c r="AB185" s="25"/>
      <c r="AC185" s="25"/>
      <c r="AD185" s="25"/>
      <c r="AE185" s="25"/>
      <c r="AF185" s="25"/>
      <c r="AG185" s="25"/>
      <c r="AH185" s="25"/>
      <c r="AI185" s="25"/>
      <c r="AJ185" s="128"/>
      <c r="AN185" s="101" t="s">
        <v>94</v>
      </c>
    </row>
    <row r="186" spans="1:40" x14ac:dyDescent="0.25">
      <c r="A186" s="5">
        <v>181</v>
      </c>
      <c r="B186" s="95"/>
      <c r="C186" s="9"/>
      <c r="D186" s="9"/>
      <c r="E186" s="9"/>
      <c r="F186" s="9"/>
      <c r="G186" s="9"/>
      <c r="H186" s="9"/>
      <c r="I186" s="9"/>
      <c r="J186" s="97"/>
      <c r="K186" s="106"/>
      <c r="L186" s="25"/>
      <c r="M186" s="25"/>
      <c r="N186" s="25"/>
      <c r="O186" s="25"/>
      <c r="P186" s="25"/>
      <c r="Q186" s="25"/>
      <c r="R186" s="25"/>
      <c r="S186" s="25"/>
      <c r="T186" s="25"/>
      <c r="U186" s="25"/>
      <c r="V186" s="25"/>
      <c r="W186" s="25"/>
      <c r="X186" s="25"/>
      <c r="Y186" s="25"/>
      <c r="Z186" s="25"/>
      <c r="AA186" s="24"/>
      <c r="AB186" s="25"/>
      <c r="AC186" s="25"/>
      <c r="AD186" s="25"/>
      <c r="AE186" s="25"/>
      <c r="AF186" s="25"/>
      <c r="AG186" s="25"/>
      <c r="AH186" s="25"/>
      <c r="AI186" s="25"/>
      <c r="AJ186" s="128"/>
      <c r="AN186" s="101" t="s">
        <v>94</v>
      </c>
    </row>
    <row r="187" spans="1:40" x14ac:dyDescent="0.25">
      <c r="A187" s="5">
        <v>182</v>
      </c>
      <c r="B187" s="95"/>
      <c r="C187" s="9"/>
      <c r="D187" s="9"/>
      <c r="E187" s="9"/>
      <c r="F187" s="9"/>
      <c r="G187" s="9"/>
      <c r="H187" s="9"/>
      <c r="I187" s="9"/>
      <c r="J187" s="97"/>
      <c r="K187" s="106"/>
      <c r="L187" s="25"/>
      <c r="M187" s="25"/>
      <c r="N187" s="25"/>
      <c r="O187" s="25"/>
      <c r="P187" s="25"/>
      <c r="Q187" s="25"/>
      <c r="R187" s="25"/>
      <c r="S187" s="25"/>
      <c r="T187" s="25"/>
      <c r="U187" s="25"/>
      <c r="V187" s="25"/>
      <c r="W187" s="25"/>
      <c r="X187" s="25"/>
      <c r="Y187" s="25"/>
      <c r="Z187" s="25"/>
      <c r="AA187" s="24"/>
      <c r="AB187" s="25"/>
      <c r="AC187" s="25"/>
      <c r="AD187" s="25"/>
      <c r="AE187" s="25"/>
      <c r="AF187" s="25"/>
      <c r="AG187" s="25"/>
      <c r="AH187" s="25"/>
      <c r="AI187" s="25"/>
      <c r="AJ187" s="128"/>
      <c r="AN187" s="101" t="s">
        <v>94</v>
      </c>
    </row>
    <row r="188" spans="1:40" x14ac:dyDescent="0.25">
      <c r="A188" s="5">
        <v>183</v>
      </c>
      <c r="B188" s="95"/>
      <c r="C188" s="9"/>
      <c r="D188" s="9"/>
      <c r="E188" s="9"/>
      <c r="F188" s="9"/>
      <c r="G188" s="9"/>
      <c r="H188" s="9"/>
      <c r="I188" s="9"/>
      <c r="J188" s="97"/>
      <c r="K188" s="106"/>
      <c r="L188" s="25"/>
      <c r="M188" s="25"/>
      <c r="N188" s="25"/>
      <c r="O188" s="25"/>
      <c r="P188" s="25"/>
      <c r="Q188" s="25"/>
      <c r="R188" s="25"/>
      <c r="S188" s="25"/>
      <c r="T188" s="25"/>
      <c r="U188" s="25"/>
      <c r="V188" s="25"/>
      <c r="W188" s="25"/>
      <c r="X188" s="25"/>
      <c r="Y188" s="25"/>
      <c r="Z188" s="25"/>
      <c r="AA188" s="24"/>
      <c r="AB188" s="25"/>
      <c r="AC188" s="25"/>
      <c r="AD188" s="25"/>
      <c r="AE188" s="25"/>
      <c r="AF188" s="25"/>
      <c r="AG188" s="25"/>
      <c r="AH188" s="25"/>
      <c r="AI188" s="25"/>
      <c r="AJ188" s="128"/>
      <c r="AN188" s="101" t="s">
        <v>94</v>
      </c>
    </row>
    <row r="189" spans="1:40" x14ac:dyDescent="0.25">
      <c r="A189" s="5">
        <v>184</v>
      </c>
      <c r="B189" s="95"/>
      <c r="C189" s="9"/>
      <c r="D189" s="9"/>
      <c r="E189" s="9"/>
      <c r="F189" s="9"/>
      <c r="G189" s="9"/>
      <c r="H189" s="9"/>
      <c r="I189" s="9"/>
      <c r="J189" s="97"/>
      <c r="K189" s="106"/>
      <c r="L189" s="25"/>
      <c r="M189" s="25"/>
      <c r="N189" s="25"/>
      <c r="O189" s="25"/>
      <c r="P189" s="25"/>
      <c r="Q189" s="25"/>
      <c r="R189" s="25"/>
      <c r="S189" s="25"/>
      <c r="T189" s="25"/>
      <c r="U189" s="25"/>
      <c r="V189" s="25"/>
      <c r="W189" s="25"/>
      <c r="X189" s="25"/>
      <c r="Y189" s="25"/>
      <c r="Z189" s="25"/>
      <c r="AA189" s="24"/>
      <c r="AB189" s="25"/>
      <c r="AC189" s="25"/>
      <c r="AD189" s="25"/>
      <c r="AE189" s="25"/>
      <c r="AF189" s="25"/>
      <c r="AG189" s="25"/>
      <c r="AH189" s="25"/>
      <c r="AI189" s="25"/>
      <c r="AJ189" s="128"/>
      <c r="AN189" s="101" t="s">
        <v>94</v>
      </c>
    </row>
    <row r="190" spans="1:40" x14ac:dyDescent="0.25">
      <c r="A190" s="5">
        <v>185</v>
      </c>
      <c r="B190" s="95"/>
      <c r="C190" s="9"/>
      <c r="D190" s="9"/>
      <c r="E190" s="9"/>
      <c r="F190" s="9"/>
      <c r="G190" s="9"/>
      <c r="H190" s="9"/>
      <c r="I190" s="9"/>
      <c r="J190" s="97"/>
      <c r="K190" s="106"/>
      <c r="L190" s="25"/>
      <c r="M190" s="25"/>
      <c r="N190" s="25"/>
      <c r="O190" s="25"/>
      <c r="P190" s="25"/>
      <c r="Q190" s="25"/>
      <c r="R190" s="25"/>
      <c r="S190" s="25"/>
      <c r="T190" s="25"/>
      <c r="U190" s="25"/>
      <c r="V190" s="25"/>
      <c r="W190" s="25"/>
      <c r="X190" s="25"/>
      <c r="Y190" s="25"/>
      <c r="Z190" s="25"/>
      <c r="AA190" s="24"/>
      <c r="AB190" s="25"/>
      <c r="AC190" s="25"/>
      <c r="AD190" s="25"/>
      <c r="AE190" s="25"/>
      <c r="AF190" s="25"/>
      <c r="AG190" s="25"/>
      <c r="AH190" s="25"/>
      <c r="AI190" s="25"/>
      <c r="AJ190" s="128"/>
      <c r="AN190" s="101" t="s">
        <v>94</v>
      </c>
    </row>
    <row r="191" spans="1:40" x14ac:dyDescent="0.25">
      <c r="A191" s="5">
        <v>186</v>
      </c>
      <c r="B191" s="95"/>
      <c r="C191" s="9"/>
      <c r="D191" s="9"/>
      <c r="E191" s="9"/>
      <c r="F191" s="9"/>
      <c r="G191" s="9"/>
      <c r="H191" s="9"/>
      <c r="I191" s="9"/>
      <c r="J191" s="97"/>
      <c r="K191" s="106"/>
      <c r="L191" s="25"/>
      <c r="M191" s="25"/>
      <c r="N191" s="25"/>
      <c r="O191" s="25"/>
      <c r="P191" s="25"/>
      <c r="Q191" s="25"/>
      <c r="R191" s="25"/>
      <c r="S191" s="25"/>
      <c r="T191" s="25"/>
      <c r="U191" s="25"/>
      <c r="V191" s="25"/>
      <c r="W191" s="25"/>
      <c r="X191" s="25"/>
      <c r="Y191" s="25"/>
      <c r="Z191" s="25"/>
      <c r="AA191" s="24"/>
      <c r="AB191" s="25"/>
      <c r="AC191" s="25"/>
      <c r="AD191" s="25"/>
      <c r="AE191" s="25"/>
      <c r="AF191" s="25"/>
      <c r="AG191" s="25"/>
      <c r="AH191" s="25"/>
      <c r="AI191" s="25"/>
      <c r="AJ191" s="128"/>
      <c r="AN191" s="101" t="s">
        <v>94</v>
      </c>
    </row>
    <row r="192" spans="1:40" x14ac:dyDescent="0.25">
      <c r="A192" s="5">
        <v>187</v>
      </c>
      <c r="B192" s="95"/>
      <c r="C192" s="9"/>
      <c r="D192" s="9"/>
      <c r="E192" s="9"/>
      <c r="F192" s="9"/>
      <c r="G192" s="9"/>
      <c r="H192" s="9"/>
      <c r="I192" s="9"/>
      <c r="J192" s="97"/>
      <c r="K192" s="106"/>
      <c r="L192" s="25"/>
      <c r="M192" s="25"/>
      <c r="N192" s="25"/>
      <c r="O192" s="25"/>
      <c r="P192" s="25"/>
      <c r="Q192" s="25"/>
      <c r="R192" s="25"/>
      <c r="S192" s="25"/>
      <c r="T192" s="25"/>
      <c r="U192" s="25"/>
      <c r="V192" s="25"/>
      <c r="W192" s="25"/>
      <c r="X192" s="25"/>
      <c r="Y192" s="25"/>
      <c r="Z192" s="25"/>
      <c r="AA192" s="24"/>
      <c r="AB192" s="25"/>
      <c r="AC192" s="25"/>
      <c r="AD192" s="25"/>
      <c r="AE192" s="25"/>
      <c r="AF192" s="25"/>
      <c r="AG192" s="25"/>
      <c r="AH192" s="25"/>
      <c r="AI192" s="25"/>
      <c r="AJ192" s="128"/>
      <c r="AN192" s="101" t="s">
        <v>94</v>
      </c>
    </row>
    <row r="193" spans="1:40" x14ac:dyDescent="0.25">
      <c r="A193" s="5">
        <v>188</v>
      </c>
      <c r="B193" s="95"/>
      <c r="C193" s="9"/>
      <c r="D193" s="9"/>
      <c r="E193" s="9"/>
      <c r="F193" s="9"/>
      <c r="G193" s="9"/>
      <c r="H193" s="9"/>
      <c r="I193" s="9"/>
      <c r="J193" s="97"/>
      <c r="K193" s="106"/>
      <c r="L193" s="25"/>
      <c r="M193" s="25"/>
      <c r="N193" s="25"/>
      <c r="O193" s="25"/>
      <c r="P193" s="25"/>
      <c r="Q193" s="25"/>
      <c r="R193" s="25"/>
      <c r="S193" s="25"/>
      <c r="T193" s="25"/>
      <c r="U193" s="25"/>
      <c r="V193" s="25"/>
      <c r="W193" s="25"/>
      <c r="X193" s="25"/>
      <c r="Y193" s="25"/>
      <c r="Z193" s="25"/>
      <c r="AA193" s="24"/>
      <c r="AB193" s="25"/>
      <c r="AC193" s="25"/>
      <c r="AD193" s="25"/>
      <c r="AE193" s="25"/>
      <c r="AF193" s="25"/>
      <c r="AG193" s="25"/>
      <c r="AH193" s="25"/>
      <c r="AI193" s="25"/>
      <c r="AJ193" s="128"/>
      <c r="AN193" s="101" t="s">
        <v>94</v>
      </c>
    </row>
    <row r="194" spans="1:40" x14ac:dyDescent="0.25">
      <c r="A194" s="5">
        <v>189</v>
      </c>
      <c r="B194" s="95"/>
      <c r="C194" s="9"/>
      <c r="D194" s="9"/>
      <c r="E194" s="9"/>
      <c r="F194" s="9"/>
      <c r="G194" s="9"/>
      <c r="H194" s="9"/>
      <c r="I194" s="9"/>
      <c r="J194" s="97"/>
      <c r="K194" s="106"/>
      <c r="L194" s="25"/>
      <c r="M194" s="25"/>
      <c r="N194" s="25"/>
      <c r="O194" s="25"/>
      <c r="P194" s="25"/>
      <c r="Q194" s="25"/>
      <c r="R194" s="25"/>
      <c r="S194" s="25"/>
      <c r="T194" s="25"/>
      <c r="U194" s="25"/>
      <c r="V194" s="25"/>
      <c r="W194" s="25"/>
      <c r="X194" s="25"/>
      <c r="Y194" s="25"/>
      <c r="Z194" s="25"/>
      <c r="AA194" s="24"/>
      <c r="AB194" s="25"/>
      <c r="AC194" s="25"/>
      <c r="AD194" s="25"/>
      <c r="AE194" s="25"/>
      <c r="AF194" s="25"/>
      <c r="AG194" s="25"/>
      <c r="AH194" s="25"/>
      <c r="AI194" s="25"/>
      <c r="AJ194" s="128"/>
      <c r="AN194" s="101" t="s">
        <v>94</v>
      </c>
    </row>
    <row r="195" spans="1:40" x14ac:dyDescent="0.25">
      <c r="A195" s="5">
        <v>190</v>
      </c>
      <c r="B195" s="95"/>
      <c r="C195" s="9"/>
      <c r="D195" s="9"/>
      <c r="E195" s="9"/>
      <c r="F195" s="9"/>
      <c r="G195" s="9"/>
      <c r="H195" s="9"/>
      <c r="I195" s="9"/>
      <c r="J195" s="97"/>
      <c r="K195" s="106"/>
      <c r="L195" s="25"/>
      <c r="M195" s="25"/>
      <c r="N195" s="25"/>
      <c r="O195" s="25"/>
      <c r="P195" s="25"/>
      <c r="Q195" s="25"/>
      <c r="R195" s="25"/>
      <c r="S195" s="25"/>
      <c r="T195" s="25"/>
      <c r="U195" s="25"/>
      <c r="V195" s="25"/>
      <c r="W195" s="25"/>
      <c r="X195" s="25"/>
      <c r="Y195" s="25"/>
      <c r="Z195" s="25"/>
      <c r="AA195" s="24"/>
      <c r="AB195" s="25"/>
      <c r="AC195" s="25"/>
      <c r="AD195" s="25"/>
      <c r="AE195" s="25"/>
      <c r="AF195" s="25"/>
      <c r="AG195" s="25"/>
      <c r="AH195" s="25"/>
      <c r="AI195" s="25"/>
      <c r="AJ195" s="128"/>
      <c r="AN195" s="101" t="s">
        <v>94</v>
      </c>
    </row>
    <row r="196" spans="1:40" x14ac:dyDescent="0.25">
      <c r="A196" s="5">
        <v>191</v>
      </c>
      <c r="B196" s="95"/>
      <c r="C196" s="9"/>
      <c r="D196" s="9"/>
      <c r="E196" s="9"/>
      <c r="F196" s="9"/>
      <c r="G196" s="9"/>
      <c r="H196" s="9"/>
      <c r="I196" s="9"/>
      <c r="J196" s="97"/>
      <c r="K196" s="106"/>
      <c r="L196" s="25"/>
      <c r="M196" s="25"/>
      <c r="N196" s="25"/>
      <c r="O196" s="25"/>
      <c r="P196" s="25"/>
      <c r="Q196" s="25"/>
      <c r="R196" s="25"/>
      <c r="S196" s="25"/>
      <c r="T196" s="25"/>
      <c r="U196" s="25"/>
      <c r="V196" s="25"/>
      <c r="W196" s="25"/>
      <c r="X196" s="25"/>
      <c r="Y196" s="25"/>
      <c r="Z196" s="25"/>
      <c r="AA196" s="24"/>
      <c r="AB196" s="25"/>
      <c r="AC196" s="25"/>
      <c r="AD196" s="25"/>
      <c r="AE196" s="25"/>
      <c r="AF196" s="25"/>
      <c r="AG196" s="25"/>
      <c r="AH196" s="25"/>
      <c r="AI196" s="25"/>
      <c r="AJ196" s="128"/>
      <c r="AN196" s="101" t="s">
        <v>94</v>
      </c>
    </row>
    <row r="197" spans="1:40" x14ac:dyDescent="0.25">
      <c r="A197" s="5">
        <v>192</v>
      </c>
      <c r="B197" s="95"/>
      <c r="C197" s="9"/>
      <c r="D197" s="9"/>
      <c r="E197" s="9"/>
      <c r="F197" s="9"/>
      <c r="G197" s="9"/>
      <c r="H197" s="9"/>
      <c r="I197" s="9"/>
      <c r="J197" s="97"/>
      <c r="K197" s="106"/>
      <c r="L197" s="25"/>
      <c r="M197" s="25"/>
      <c r="N197" s="25"/>
      <c r="O197" s="25"/>
      <c r="P197" s="25"/>
      <c r="Q197" s="25"/>
      <c r="R197" s="25"/>
      <c r="S197" s="25"/>
      <c r="T197" s="25"/>
      <c r="U197" s="25"/>
      <c r="V197" s="25"/>
      <c r="W197" s="25"/>
      <c r="X197" s="25"/>
      <c r="Y197" s="25"/>
      <c r="Z197" s="25"/>
      <c r="AA197" s="24"/>
      <c r="AB197" s="25"/>
      <c r="AC197" s="25"/>
      <c r="AD197" s="25"/>
      <c r="AE197" s="25"/>
      <c r="AF197" s="25"/>
      <c r="AG197" s="25"/>
      <c r="AH197" s="25"/>
      <c r="AI197" s="25"/>
      <c r="AJ197" s="128"/>
      <c r="AN197" s="101" t="s">
        <v>94</v>
      </c>
    </row>
    <row r="198" spans="1:40" x14ac:dyDescent="0.25">
      <c r="A198" s="5">
        <v>193</v>
      </c>
      <c r="B198" s="95"/>
      <c r="C198" s="9"/>
      <c r="D198" s="9"/>
      <c r="E198" s="9"/>
      <c r="F198" s="9"/>
      <c r="G198" s="9"/>
      <c r="H198" s="9"/>
      <c r="I198" s="9"/>
      <c r="J198" s="97"/>
      <c r="K198" s="106"/>
      <c r="L198" s="25"/>
      <c r="M198" s="25"/>
      <c r="N198" s="25"/>
      <c r="O198" s="25"/>
      <c r="P198" s="25"/>
      <c r="Q198" s="25"/>
      <c r="R198" s="25"/>
      <c r="S198" s="25"/>
      <c r="T198" s="25"/>
      <c r="U198" s="25"/>
      <c r="V198" s="25"/>
      <c r="W198" s="25"/>
      <c r="X198" s="25"/>
      <c r="Y198" s="25"/>
      <c r="Z198" s="25"/>
      <c r="AA198" s="24"/>
      <c r="AB198" s="25"/>
      <c r="AC198" s="25"/>
      <c r="AD198" s="25"/>
      <c r="AE198" s="25"/>
      <c r="AF198" s="25"/>
      <c r="AG198" s="25"/>
      <c r="AH198" s="25"/>
      <c r="AI198" s="25"/>
      <c r="AJ198" s="128"/>
      <c r="AN198" s="101" t="s">
        <v>94</v>
      </c>
    </row>
    <row r="199" spans="1:40" x14ac:dyDescent="0.25">
      <c r="A199" s="5">
        <v>194</v>
      </c>
      <c r="B199" s="95"/>
      <c r="C199" s="9"/>
      <c r="D199" s="9"/>
      <c r="E199" s="9"/>
      <c r="F199" s="9"/>
      <c r="G199" s="9"/>
      <c r="H199" s="9"/>
      <c r="I199" s="9"/>
      <c r="J199" s="97"/>
      <c r="K199" s="106"/>
      <c r="L199" s="25"/>
      <c r="M199" s="25"/>
      <c r="N199" s="25"/>
      <c r="O199" s="25"/>
      <c r="P199" s="25"/>
      <c r="Q199" s="25"/>
      <c r="R199" s="25"/>
      <c r="S199" s="25"/>
      <c r="T199" s="25"/>
      <c r="U199" s="25"/>
      <c r="V199" s="25"/>
      <c r="W199" s="25"/>
      <c r="X199" s="25"/>
      <c r="Y199" s="25"/>
      <c r="Z199" s="25"/>
      <c r="AA199" s="24"/>
      <c r="AB199" s="25"/>
      <c r="AC199" s="25"/>
      <c r="AD199" s="25"/>
      <c r="AE199" s="25"/>
      <c r="AF199" s="25"/>
      <c r="AG199" s="25"/>
      <c r="AH199" s="25"/>
      <c r="AI199" s="25"/>
      <c r="AJ199" s="128"/>
      <c r="AN199" s="101" t="s">
        <v>94</v>
      </c>
    </row>
    <row r="200" spans="1:40" x14ac:dyDescent="0.25">
      <c r="A200" s="5">
        <v>195</v>
      </c>
      <c r="B200" s="95"/>
      <c r="C200" s="9"/>
      <c r="D200" s="9"/>
      <c r="E200" s="9"/>
      <c r="F200" s="9"/>
      <c r="G200" s="9"/>
      <c r="H200" s="9"/>
      <c r="I200" s="9"/>
      <c r="J200" s="97"/>
      <c r="K200" s="106"/>
      <c r="L200" s="25"/>
      <c r="M200" s="25"/>
      <c r="N200" s="25"/>
      <c r="O200" s="25"/>
      <c r="P200" s="25"/>
      <c r="Q200" s="25"/>
      <c r="R200" s="25"/>
      <c r="S200" s="25"/>
      <c r="T200" s="25"/>
      <c r="U200" s="25"/>
      <c r="V200" s="25"/>
      <c r="W200" s="25"/>
      <c r="X200" s="25"/>
      <c r="Y200" s="25"/>
      <c r="Z200" s="25"/>
      <c r="AA200" s="24"/>
      <c r="AB200" s="25"/>
      <c r="AC200" s="25"/>
      <c r="AD200" s="25"/>
      <c r="AE200" s="25"/>
      <c r="AF200" s="25"/>
      <c r="AG200" s="25"/>
      <c r="AH200" s="25"/>
      <c r="AI200" s="25"/>
      <c r="AJ200" s="128"/>
      <c r="AN200" s="101" t="s">
        <v>94</v>
      </c>
    </row>
    <row r="201" spans="1:40" x14ac:dyDescent="0.25">
      <c r="A201" s="5">
        <v>196</v>
      </c>
      <c r="B201" s="95"/>
      <c r="C201" s="9"/>
      <c r="D201" s="9"/>
      <c r="E201" s="9"/>
      <c r="F201" s="9"/>
      <c r="G201" s="9"/>
      <c r="H201" s="9"/>
      <c r="I201" s="9"/>
      <c r="J201" s="97"/>
      <c r="K201" s="106"/>
      <c r="L201" s="25"/>
      <c r="M201" s="25"/>
      <c r="N201" s="25"/>
      <c r="O201" s="25"/>
      <c r="P201" s="25"/>
      <c r="Q201" s="25"/>
      <c r="R201" s="25"/>
      <c r="S201" s="25"/>
      <c r="T201" s="25"/>
      <c r="U201" s="25"/>
      <c r="V201" s="25"/>
      <c r="W201" s="25"/>
      <c r="X201" s="25"/>
      <c r="Y201" s="25"/>
      <c r="Z201" s="25"/>
      <c r="AA201" s="24"/>
      <c r="AB201" s="25"/>
      <c r="AC201" s="25"/>
      <c r="AD201" s="25"/>
      <c r="AE201" s="25"/>
      <c r="AF201" s="25"/>
      <c r="AG201" s="25"/>
      <c r="AH201" s="25"/>
      <c r="AI201" s="25"/>
      <c r="AJ201" s="128"/>
      <c r="AN201" s="101" t="s">
        <v>94</v>
      </c>
    </row>
    <row r="202" spans="1:40" x14ac:dyDescent="0.25">
      <c r="A202" s="5">
        <v>197</v>
      </c>
      <c r="B202" s="95"/>
      <c r="C202" s="9"/>
      <c r="D202" s="9"/>
      <c r="E202" s="9"/>
      <c r="F202" s="9"/>
      <c r="G202" s="9"/>
      <c r="H202" s="9"/>
      <c r="I202" s="9"/>
      <c r="J202" s="97"/>
      <c r="K202" s="106"/>
      <c r="L202" s="25"/>
      <c r="M202" s="25"/>
      <c r="N202" s="25"/>
      <c r="O202" s="25"/>
      <c r="P202" s="25"/>
      <c r="Q202" s="25"/>
      <c r="R202" s="25"/>
      <c r="S202" s="25"/>
      <c r="T202" s="25"/>
      <c r="U202" s="25"/>
      <c r="V202" s="25"/>
      <c r="W202" s="25"/>
      <c r="X202" s="25"/>
      <c r="Y202" s="25"/>
      <c r="Z202" s="25"/>
      <c r="AA202" s="24"/>
      <c r="AB202" s="25"/>
      <c r="AC202" s="25"/>
      <c r="AD202" s="25"/>
      <c r="AE202" s="25"/>
      <c r="AF202" s="25"/>
      <c r="AG202" s="25"/>
      <c r="AH202" s="25"/>
      <c r="AI202" s="25"/>
      <c r="AJ202" s="128"/>
      <c r="AN202" s="101" t="s">
        <v>94</v>
      </c>
    </row>
    <row r="203" spans="1:40" x14ac:dyDescent="0.25">
      <c r="A203" s="5">
        <v>198</v>
      </c>
      <c r="B203" s="95"/>
      <c r="C203" s="9"/>
      <c r="D203" s="9"/>
      <c r="E203" s="9"/>
      <c r="F203" s="9"/>
      <c r="G203" s="9"/>
      <c r="H203" s="9"/>
      <c r="I203" s="9"/>
      <c r="J203" s="97"/>
      <c r="K203" s="106"/>
      <c r="L203" s="25"/>
      <c r="M203" s="25"/>
      <c r="N203" s="25"/>
      <c r="O203" s="25"/>
      <c r="P203" s="25"/>
      <c r="Q203" s="25"/>
      <c r="R203" s="25"/>
      <c r="S203" s="25"/>
      <c r="T203" s="25"/>
      <c r="U203" s="25"/>
      <c r="V203" s="25"/>
      <c r="W203" s="25"/>
      <c r="X203" s="25"/>
      <c r="Y203" s="25"/>
      <c r="Z203" s="25"/>
      <c r="AA203" s="24"/>
      <c r="AB203" s="25"/>
      <c r="AC203" s="25"/>
      <c r="AD203" s="25"/>
      <c r="AE203" s="25"/>
      <c r="AF203" s="25"/>
      <c r="AG203" s="25"/>
      <c r="AH203" s="25"/>
      <c r="AI203" s="25"/>
      <c r="AJ203" s="128"/>
      <c r="AN203" s="101" t="s">
        <v>94</v>
      </c>
    </row>
    <row r="204" spans="1:40" x14ac:dyDescent="0.25">
      <c r="A204" s="5">
        <v>199</v>
      </c>
      <c r="B204" s="95"/>
      <c r="C204" s="9"/>
      <c r="D204" s="9"/>
      <c r="E204" s="9"/>
      <c r="F204" s="9"/>
      <c r="G204" s="9"/>
      <c r="H204" s="9"/>
      <c r="I204" s="9"/>
      <c r="J204" s="97"/>
      <c r="K204" s="106"/>
      <c r="L204" s="25"/>
      <c r="M204" s="25"/>
      <c r="N204" s="25"/>
      <c r="O204" s="25"/>
      <c r="P204" s="25"/>
      <c r="Q204" s="25"/>
      <c r="R204" s="25"/>
      <c r="S204" s="25"/>
      <c r="T204" s="25"/>
      <c r="U204" s="25"/>
      <c r="V204" s="25"/>
      <c r="W204" s="25"/>
      <c r="X204" s="25"/>
      <c r="Y204" s="25"/>
      <c r="Z204" s="25"/>
      <c r="AA204" s="24"/>
      <c r="AB204" s="25"/>
      <c r="AC204" s="25"/>
      <c r="AD204" s="25"/>
      <c r="AE204" s="25"/>
      <c r="AF204" s="25"/>
      <c r="AG204" s="25"/>
      <c r="AH204" s="25"/>
      <c r="AI204" s="25"/>
      <c r="AJ204" s="128"/>
      <c r="AN204" s="101" t="s">
        <v>94</v>
      </c>
    </row>
    <row r="205" spans="1:40" ht="15.75" thickBot="1" x14ac:dyDescent="0.3">
      <c r="A205" s="6">
        <v>200</v>
      </c>
      <c r="B205" s="96"/>
      <c r="C205" s="10"/>
      <c r="D205" s="10"/>
      <c r="E205" s="10"/>
      <c r="F205" s="10"/>
      <c r="G205" s="10"/>
      <c r="H205" s="10"/>
      <c r="I205" s="10"/>
      <c r="J205" s="98"/>
      <c r="K205" s="107"/>
      <c r="L205" s="27"/>
      <c r="M205" s="27"/>
      <c r="N205" s="27"/>
      <c r="O205" s="27"/>
      <c r="P205" s="27"/>
      <c r="Q205" s="27"/>
      <c r="R205" s="27"/>
      <c r="S205" s="27"/>
      <c r="T205" s="27"/>
      <c r="U205" s="27"/>
      <c r="V205" s="27"/>
      <c r="W205" s="27"/>
      <c r="X205" s="27"/>
      <c r="Y205" s="27"/>
      <c r="Z205" s="27"/>
      <c r="AA205" s="26"/>
      <c r="AB205" s="27"/>
      <c r="AC205" s="27"/>
      <c r="AD205" s="27"/>
      <c r="AE205" s="27"/>
      <c r="AF205" s="27"/>
      <c r="AG205" s="27"/>
      <c r="AH205" s="27"/>
      <c r="AI205" s="27"/>
      <c r="AJ205" s="129"/>
      <c r="AN205" s="101" t="s">
        <v>94</v>
      </c>
    </row>
    <row r="206" spans="1:40" ht="21" customHeight="1" x14ac:dyDescent="0.25"/>
    <row r="207" spans="1:40" ht="15" customHeight="1" x14ac:dyDescent="0.25">
      <c r="A207" s="7"/>
      <c r="B207" s="7"/>
      <c r="C207" s="7"/>
      <c r="D207" s="8"/>
    </row>
    <row r="208" spans="1:40" ht="15" customHeight="1" x14ac:dyDescent="0.25">
      <c r="A208" s="7"/>
      <c r="B208" s="7"/>
      <c r="C208" s="7"/>
      <c r="D208" s="8"/>
    </row>
    <row r="209" spans="1:4" ht="15" customHeight="1" x14ac:dyDescent="0.25">
      <c r="A209" s="7"/>
      <c r="B209" s="7"/>
      <c r="C209" s="7"/>
      <c r="D209" s="8"/>
    </row>
    <row r="210" spans="1:4" ht="15" customHeight="1" x14ac:dyDescent="0.25">
      <c r="A210" s="7"/>
      <c r="B210" s="7"/>
      <c r="C210" s="7"/>
      <c r="D210" s="8"/>
    </row>
    <row r="211" spans="1:4" ht="15" customHeight="1" x14ac:dyDescent="0.25">
      <c r="A211" s="7"/>
      <c r="B211" s="7"/>
      <c r="C211" s="7"/>
      <c r="D211" s="8"/>
    </row>
    <row r="212" spans="1:4" ht="15" customHeight="1" x14ac:dyDescent="0.25">
      <c r="A212" s="7"/>
      <c r="B212" s="7"/>
      <c r="C212" s="7"/>
      <c r="D212" s="8"/>
    </row>
    <row r="213" spans="1:4" ht="15" customHeight="1" x14ac:dyDescent="0.25">
      <c r="A213" s="7"/>
      <c r="B213" s="7"/>
      <c r="C213" s="7"/>
      <c r="D213" s="8"/>
    </row>
  </sheetData>
  <sheetProtection sheet="1" selectLockedCells="1"/>
  <dataConsolidate/>
  <mergeCells count="2">
    <mergeCell ref="K3:AI3"/>
    <mergeCell ref="B3:J3"/>
  </mergeCells>
  <phoneticPr fontId="2" type="noConversion"/>
  <dataValidations count="2">
    <dataValidation type="list" allowBlank="1" showInputMessage="1" showErrorMessage="1" error="Merci de saisir une réponse à l'aide du menu déroulant" sqref="AI6:AI205 B6:Z205 AC6:AG205" xr:uid="{97C3E1E1-F3FA-4693-884E-2B8A3EA06871}">
      <formula1>"Oui, Non"</formula1>
    </dataValidation>
    <dataValidation type="list" allowBlank="1" showInputMessage="1" showErrorMessage="1" error="Merci de saisir une réponse à l'aide du menu déroulant" sqref="AA6:AB205 AH6:AH205" xr:uid="{996745F5-AE00-474B-933D-2C82C5CE48D4}">
      <formula1>"Oui, Non, NA"</formula1>
    </dataValidation>
  </dataValidations>
  <pageMargins left="0.78740157499999996" right="0.78740157499999996" top="0.984251969" bottom="0.984251969" header="0.4921259845" footer="0.4921259845"/>
  <pageSetup paperSize="9" scale="40" orientation="landscape" horizontalDpi="300" r:id="rId1"/>
  <headerFooter alignWithMargins="0"/>
  <colBreaks count="1" manualBreakCount="1">
    <brk id="10" min="4" max="2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indexed="29"/>
    <pageSetUpPr fitToPage="1"/>
  </sheetPr>
  <dimension ref="A1:O295"/>
  <sheetViews>
    <sheetView showGridLines="0" zoomScaleNormal="100" workbookViewId="0">
      <selection activeCell="C3" sqref="C3"/>
    </sheetView>
  </sheetViews>
  <sheetFormatPr baseColWidth="10" defaultRowHeight="15" customHeight="1" x14ac:dyDescent="0.25"/>
  <cols>
    <col min="1" max="2" width="1.625" style="31" customWidth="1"/>
    <col min="3" max="3" width="15.625" style="31" customWidth="1"/>
    <col min="4" max="4" width="7.625" style="31" customWidth="1"/>
    <col min="5" max="5" width="16.125" style="31" customWidth="1"/>
    <col min="6" max="6" width="1.625" style="31" customWidth="1"/>
    <col min="7" max="7" width="4.625" style="31" customWidth="1"/>
    <col min="8" max="8" width="1.375" style="31" customWidth="1"/>
    <col min="9" max="9" width="8.625" style="31" customWidth="1"/>
    <col min="10" max="11" width="7.625" style="31" customWidth="1"/>
    <col min="12" max="13" width="1.625" style="31" customWidth="1"/>
    <col min="14" max="16384" width="11" style="31"/>
  </cols>
  <sheetData>
    <row r="1" spans="1:13" ht="7.5" customHeight="1" x14ac:dyDescent="0.25">
      <c r="A1" s="29"/>
      <c r="B1" s="29"/>
      <c r="C1" s="30"/>
      <c r="D1" s="29"/>
      <c r="E1" s="29"/>
      <c r="F1" s="29"/>
      <c r="G1" s="29"/>
      <c r="H1" s="29"/>
      <c r="I1" s="29"/>
      <c r="J1" s="29"/>
      <c r="K1" s="29"/>
      <c r="L1" s="29"/>
      <c r="M1" s="29"/>
    </row>
    <row r="2" spans="1:13" ht="15" customHeight="1" x14ac:dyDescent="0.25">
      <c r="A2" s="29"/>
      <c r="B2" s="32"/>
      <c r="C2" s="56" t="s">
        <v>3</v>
      </c>
      <c r="D2" s="33">
        <f>COUNTA(Grille!B6:B205)</f>
        <v>0</v>
      </c>
      <c r="E2" s="32"/>
      <c r="F2" s="32"/>
      <c r="G2" s="29"/>
      <c r="H2" s="29"/>
      <c r="I2" s="29"/>
      <c r="J2" s="29"/>
      <c r="K2" s="29"/>
      <c r="L2" s="67" t="str">
        <f>IF('Structure - Unité de Chirurgie'!B6="","","Service : "&amp;'Structure - Unité de Chirurgie'!B6)</f>
        <v/>
      </c>
      <c r="M2" s="29"/>
    </row>
    <row r="3" spans="1:13" ht="15" customHeight="1" x14ac:dyDescent="0.25">
      <c r="A3" s="29"/>
      <c r="B3" s="29"/>
      <c r="C3" s="29"/>
      <c r="D3" s="29"/>
      <c r="E3" s="29"/>
      <c r="F3" s="29"/>
      <c r="G3" s="29"/>
      <c r="H3" s="29"/>
      <c r="I3" s="29"/>
      <c r="J3" s="29"/>
      <c r="K3" s="29"/>
      <c r="L3" s="29"/>
      <c r="M3" s="29"/>
    </row>
    <row r="4" spans="1:13" ht="15" customHeight="1" x14ac:dyDescent="0.25">
      <c r="A4" s="29"/>
      <c r="B4" s="29"/>
      <c r="C4" s="35" t="s">
        <v>33</v>
      </c>
      <c r="D4" s="29"/>
      <c r="E4" s="29"/>
      <c r="F4" s="29"/>
      <c r="G4" s="29"/>
      <c r="H4" s="29"/>
      <c r="I4" s="29"/>
      <c r="J4" s="29"/>
      <c r="K4" s="29"/>
      <c r="L4" s="29"/>
      <c r="M4" s="29"/>
    </row>
    <row r="5" spans="1:13" ht="15" customHeight="1" x14ac:dyDescent="0.25">
      <c r="A5" s="29"/>
      <c r="B5" s="29"/>
      <c r="C5" s="29"/>
      <c r="D5" s="29"/>
      <c r="E5" s="29"/>
      <c r="F5" s="29"/>
      <c r="G5" s="29"/>
      <c r="H5" s="29"/>
      <c r="I5" s="29"/>
      <c r="J5" s="29"/>
      <c r="K5" s="29"/>
      <c r="L5" s="29"/>
      <c r="M5" s="29"/>
    </row>
    <row r="6" spans="1:13" ht="15" customHeight="1" x14ac:dyDescent="0.25">
      <c r="A6" s="29"/>
      <c r="B6" s="29"/>
      <c r="C6" s="29"/>
      <c r="D6" s="29"/>
      <c r="E6" s="29"/>
      <c r="F6" s="29"/>
      <c r="G6" s="29"/>
      <c r="H6" s="29"/>
      <c r="I6" s="29"/>
      <c r="J6" s="29"/>
      <c r="K6" s="29"/>
      <c r="L6" s="29"/>
      <c r="M6" s="29"/>
    </row>
    <row r="7" spans="1:13" ht="15" customHeight="1" x14ac:dyDescent="0.25">
      <c r="A7" s="29"/>
      <c r="B7" s="29"/>
      <c r="C7" s="29"/>
      <c r="D7" s="29"/>
      <c r="E7" s="29"/>
      <c r="F7" s="29"/>
      <c r="G7" s="29"/>
      <c r="H7" s="29"/>
      <c r="I7" s="29"/>
      <c r="J7" s="29"/>
      <c r="K7" s="29"/>
      <c r="L7" s="29"/>
      <c r="M7" s="29"/>
    </row>
    <row r="8" spans="1:13" ht="15" customHeight="1" x14ac:dyDescent="0.25">
      <c r="A8" s="29"/>
      <c r="B8" s="29"/>
      <c r="C8" s="29"/>
      <c r="D8" s="29"/>
      <c r="E8" s="29"/>
      <c r="F8" s="29"/>
      <c r="G8" s="29"/>
      <c r="H8" s="29"/>
      <c r="I8" s="29"/>
      <c r="J8" s="29"/>
      <c r="K8" s="29"/>
      <c r="L8" s="29"/>
      <c r="M8" s="29"/>
    </row>
    <row r="9" spans="1:13" ht="15" customHeight="1" x14ac:dyDescent="0.25">
      <c r="A9" s="29"/>
      <c r="B9" s="29"/>
      <c r="C9" s="29"/>
      <c r="D9" s="29"/>
      <c r="E9" s="29"/>
      <c r="F9" s="29"/>
      <c r="G9" s="29"/>
      <c r="H9" s="29"/>
      <c r="I9" s="29"/>
      <c r="J9" s="29"/>
      <c r="K9" s="29"/>
      <c r="L9" s="29"/>
      <c r="M9" s="29"/>
    </row>
    <row r="10" spans="1:13" ht="15" customHeight="1" x14ac:dyDescent="0.25">
      <c r="A10" s="29"/>
      <c r="B10" s="29"/>
      <c r="C10" s="29"/>
      <c r="D10" s="29"/>
      <c r="E10" s="29"/>
      <c r="F10" s="29"/>
      <c r="G10" s="29"/>
      <c r="H10" s="29"/>
      <c r="I10" s="29"/>
      <c r="J10" s="29"/>
      <c r="K10" s="29"/>
      <c r="L10" s="29"/>
      <c r="M10" s="29"/>
    </row>
    <row r="11" spans="1:13" ht="15" customHeight="1" x14ac:dyDescent="0.25">
      <c r="A11" s="29"/>
      <c r="B11" s="29"/>
      <c r="C11" s="29"/>
      <c r="D11" s="29"/>
      <c r="E11" s="29"/>
      <c r="F11" s="29"/>
      <c r="G11" s="29"/>
      <c r="H11" s="29"/>
      <c r="I11" s="29"/>
      <c r="J11" s="29"/>
      <c r="K11" s="29"/>
      <c r="L11" s="29"/>
      <c r="M11" s="29"/>
    </row>
    <row r="12" spans="1:13" ht="15" customHeight="1" x14ac:dyDescent="0.25">
      <c r="A12" s="29"/>
      <c r="B12" s="29"/>
      <c r="C12" s="29"/>
      <c r="D12" s="29"/>
      <c r="E12" s="29"/>
      <c r="F12" s="29"/>
      <c r="G12" s="29"/>
      <c r="H12" s="29"/>
      <c r="I12" s="29"/>
      <c r="J12" s="29"/>
      <c r="K12" s="29"/>
      <c r="L12" s="29"/>
      <c r="M12" s="29"/>
    </row>
    <row r="13" spans="1:13" ht="15" customHeight="1" x14ac:dyDescent="0.25">
      <c r="A13" s="29"/>
      <c r="B13" s="29"/>
      <c r="C13" s="29"/>
      <c r="D13" s="29"/>
      <c r="E13" s="29"/>
      <c r="F13" s="29"/>
      <c r="G13" s="29"/>
      <c r="H13" s="29"/>
      <c r="I13" s="29"/>
      <c r="J13" s="29"/>
      <c r="K13" s="29"/>
      <c r="L13" s="29"/>
      <c r="M13" s="29"/>
    </row>
    <row r="14" spans="1:13" ht="15" customHeight="1" x14ac:dyDescent="0.25">
      <c r="A14" s="29"/>
      <c r="B14" s="29"/>
      <c r="C14" s="29"/>
      <c r="D14" s="29"/>
      <c r="E14" s="29"/>
      <c r="F14" s="29"/>
      <c r="G14" s="29"/>
      <c r="H14" s="29"/>
      <c r="I14" s="29"/>
      <c r="J14" s="29"/>
      <c r="K14" s="29"/>
      <c r="L14" s="29"/>
      <c r="M14" s="29"/>
    </row>
    <row r="15" spans="1:13" ht="15" customHeight="1" x14ac:dyDescent="0.25">
      <c r="A15" s="29"/>
      <c r="B15" s="29"/>
      <c r="C15" s="29"/>
      <c r="D15" s="29"/>
      <c r="E15" s="29"/>
      <c r="F15" s="29"/>
      <c r="G15" s="29"/>
      <c r="H15" s="29"/>
      <c r="I15" s="29"/>
      <c r="J15" s="29"/>
      <c r="K15" s="29"/>
      <c r="L15" s="29"/>
      <c r="M15" s="29"/>
    </row>
    <row r="16" spans="1:13" ht="15" customHeight="1" x14ac:dyDescent="0.25">
      <c r="A16" s="29"/>
      <c r="B16" s="29"/>
      <c r="C16" s="29"/>
      <c r="D16" s="29"/>
      <c r="E16" s="29"/>
      <c r="F16" s="29"/>
      <c r="G16" s="29"/>
      <c r="H16" s="29"/>
      <c r="I16" s="29"/>
      <c r="J16" s="29"/>
      <c r="K16" s="29"/>
      <c r="L16" s="29"/>
      <c r="M16" s="29"/>
    </row>
    <row r="17" spans="1:13" ht="15" customHeight="1" x14ac:dyDescent="0.25">
      <c r="A17" s="29"/>
      <c r="B17" s="29"/>
      <c r="C17" s="130" t="s">
        <v>35</v>
      </c>
      <c r="D17" s="29"/>
      <c r="E17" s="29"/>
      <c r="F17" s="29"/>
      <c r="G17" s="29"/>
      <c r="H17" s="29"/>
      <c r="I17" s="29"/>
      <c r="J17" s="29"/>
      <c r="K17" s="29"/>
      <c r="L17" s="29"/>
      <c r="M17" s="29"/>
    </row>
    <row r="18" spans="1:13" ht="15" customHeight="1" x14ac:dyDescent="0.25">
      <c r="A18" s="29"/>
      <c r="B18" s="29"/>
      <c r="C18" s="29"/>
      <c r="D18" s="29"/>
      <c r="E18" s="29"/>
      <c r="F18" s="29"/>
      <c r="G18" s="29"/>
      <c r="H18" s="29"/>
      <c r="I18" s="29"/>
      <c r="J18" s="29"/>
      <c r="K18" s="29"/>
      <c r="L18" s="29"/>
      <c r="M18" s="29"/>
    </row>
    <row r="19" spans="1:13" ht="15" customHeight="1" x14ac:dyDescent="0.25">
      <c r="A19" s="29"/>
      <c r="B19" s="29"/>
      <c r="C19" s="29"/>
      <c r="D19" s="29"/>
      <c r="E19" s="29"/>
      <c r="F19" s="29"/>
      <c r="G19" s="29"/>
      <c r="H19" s="29"/>
      <c r="I19" s="29"/>
      <c r="J19" s="29"/>
      <c r="K19" s="29"/>
      <c r="L19" s="29"/>
      <c r="M19" s="29"/>
    </row>
    <row r="20" spans="1:13" ht="15" customHeight="1" x14ac:dyDescent="0.25">
      <c r="A20" s="29"/>
      <c r="B20" s="32"/>
      <c r="C20" s="35" t="s">
        <v>26</v>
      </c>
      <c r="D20" s="36"/>
      <c r="E20" s="32"/>
      <c r="F20" s="32"/>
      <c r="G20" s="29"/>
      <c r="H20" s="29"/>
      <c r="I20" s="29"/>
      <c r="J20" s="29"/>
      <c r="K20" s="29"/>
      <c r="L20" s="34"/>
      <c r="M20" s="29"/>
    </row>
    <row r="21" spans="1:13" ht="15" customHeight="1" thickBot="1" x14ac:dyDescent="0.3">
      <c r="A21" s="29"/>
      <c r="B21" s="29"/>
      <c r="C21" s="29"/>
      <c r="D21" s="29"/>
      <c r="E21" s="29"/>
      <c r="F21" s="29"/>
      <c r="G21" s="29"/>
      <c r="H21" s="29"/>
      <c r="I21" s="29"/>
      <c r="J21" s="29"/>
      <c r="K21" s="29"/>
      <c r="L21" s="29"/>
      <c r="M21" s="29"/>
    </row>
    <row r="22" spans="1:13" ht="15" customHeight="1" x14ac:dyDescent="0.25">
      <c r="A22" s="29"/>
      <c r="B22" s="37"/>
      <c r="C22" s="154" t="s">
        <v>95</v>
      </c>
      <c r="D22" s="154"/>
      <c r="E22" s="154"/>
      <c r="F22" s="154"/>
      <c r="G22" s="154"/>
      <c r="H22" s="154"/>
      <c r="I22" s="154"/>
      <c r="J22" s="154"/>
      <c r="K22" s="154"/>
      <c r="L22" s="38"/>
      <c r="M22" s="29"/>
    </row>
    <row r="23" spans="1:13" ht="15" customHeight="1" x14ac:dyDescent="0.25">
      <c r="A23" s="29"/>
      <c r="B23" s="39"/>
      <c r="C23" s="40"/>
      <c r="D23" s="40"/>
      <c r="E23" s="40"/>
      <c r="F23" s="40"/>
      <c r="G23" s="40"/>
      <c r="H23" s="40"/>
      <c r="I23" s="40"/>
      <c r="J23" s="40"/>
      <c r="K23" s="40"/>
      <c r="L23" s="41"/>
      <c r="M23" s="29"/>
    </row>
    <row r="24" spans="1:13" ht="15" customHeight="1" x14ac:dyDescent="0.25">
      <c r="A24" s="29"/>
      <c r="B24" s="42"/>
      <c r="C24" s="43" t="s">
        <v>0</v>
      </c>
      <c r="D24" s="63">
        <f>COUNTIF(Grille!B6:B205,"Oui")</f>
        <v>0</v>
      </c>
      <c r="E24" s="44" t="e">
        <f>D24/D26</f>
        <v>#DIV/0!</v>
      </c>
      <c r="F24" s="44"/>
      <c r="G24" s="45"/>
      <c r="H24" s="45"/>
      <c r="I24" s="45"/>
      <c r="J24" s="45"/>
      <c r="K24" s="45"/>
      <c r="L24" s="46"/>
      <c r="M24" s="29"/>
    </row>
    <row r="25" spans="1:13" ht="15" customHeight="1" x14ac:dyDescent="0.25">
      <c r="A25" s="29"/>
      <c r="B25" s="42"/>
      <c r="C25" s="43" t="s">
        <v>1</v>
      </c>
      <c r="D25" s="64">
        <f>COUNTIF(Grille!B6:B205,"Non")</f>
        <v>0</v>
      </c>
      <c r="E25" s="44" t="e">
        <f>D25/D26</f>
        <v>#DIV/0!</v>
      </c>
      <c r="F25" s="44"/>
      <c r="G25" s="45"/>
      <c r="H25" s="45"/>
      <c r="I25" s="45"/>
      <c r="J25" s="45"/>
      <c r="K25" s="45"/>
      <c r="L25" s="46"/>
      <c r="M25" s="29"/>
    </row>
    <row r="26" spans="1:13" ht="15" customHeight="1" x14ac:dyDescent="0.25">
      <c r="A26" s="29"/>
      <c r="B26" s="42"/>
      <c r="C26" s="47" t="s">
        <v>2</v>
      </c>
      <c r="D26" s="47">
        <f>SUM(D24:D25)</f>
        <v>0</v>
      </c>
      <c r="E26" s="45"/>
      <c r="F26" s="45"/>
      <c r="G26" s="45"/>
      <c r="H26" s="45"/>
      <c r="I26" s="45"/>
      <c r="J26" s="45"/>
      <c r="K26" s="45"/>
      <c r="L26" s="46"/>
      <c r="M26" s="29"/>
    </row>
    <row r="27" spans="1:13" ht="15" customHeight="1" thickBot="1" x14ac:dyDescent="0.3">
      <c r="A27" s="29"/>
      <c r="B27" s="48"/>
      <c r="C27" s="49"/>
      <c r="D27" s="49"/>
      <c r="E27" s="49"/>
      <c r="F27" s="49"/>
      <c r="G27" s="49"/>
      <c r="H27" s="49"/>
      <c r="I27" s="49"/>
      <c r="J27" s="49"/>
      <c r="K27" s="49"/>
      <c r="L27" s="50"/>
      <c r="M27" s="29"/>
    </row>
    <row r="28" spans="1:13" ht="7.5" customHeight="1" x14ac:dyDescent="0.25">
      <c r="A28" s="29"/>
      <c r="B28" s="45"/>
      <c r="C28" s="45"/>
      <c r="D28" s="45"/>
      <c r="E28" s="45"/>
      <c r="F28" s="45"/>
      <c r="G28" s="45"/>
      <c r="H28" s="45"/>
      <c r="I28" s="45"/>
      <c r="J28" s="45"/>
      <c r="K28" s="45"/>
      <c r="L28" s="45"/>
      <c r="M28" s="29"/>
    </row>
    <row r="29" spans="1:13" ht="7.5" customHeight="1" thickBot="1" x14ac:dyDescent="0.3">
      <c r="A29" s="29"/>
      <c r="B29" s="29"/>
      <c r="C29" s="29"/>
      <c r="D29" s="29"/>
      <c r="E29" s="29"/>
      <c r="F29" s="29"/>
      <c r="G29" s="29"/>
      <c r="H29" s="29"/>
      <c r="I29" s="29"/>
      <c r="J29" s="29"/>
      <c r="K29" s="29"/>
      <c r="L29" s="29"/>
      <c r="M29" s="29"/>
    </row>
    <row r="30" spans="1:13" ht="15" customHeight="1" x14ac:dyDescent="0.25">
      <c r="A30" s="29"/>
      <c r="B30" s="37"/>
      <c r="C30" s="154" t="s">
        <v>96</v>
      </c>
      <c r="D30" s="154"/>
      <c r="E30" s="154"/>
      <c r="F30" s="154"/>
      <c r="G30" s="154"/>
      <c r="H30" s="154"/>
      <c r="I30" s="154"/>
      <c r="J30" s="154"/>
      <c r="K30" s="154"/>
      <c r="L30" s="38"/>
      <c r="M30" s="29"/>
    </row>
    <row r="31" spans="1:13" ht="15" customHeight="1" x14ac:dyDescent="0.25">
      <c r="A31" s="29"/>
      <c r="B31" s="39"/>
      <c r="C31" s="40"/>
      <c r="D31" s="40"/>
      <c r="E31" s="40"/>
      <c r="F31" s="40"/>
      <c r="G31" s="40"/>
      <c r="H31" s="40"/>
      <c r="I31" s="40"/>
      <c r="J31" s="40"/>
      <c r="K31" s="40"/>
      <c r="L31" s="41"/>
      <c r="M31" s="29"/>
    </row>
    <row r="32" spans="1:13" ht="15" customHeight="1" x14ac:dyDescent="0.25">
      <c r="A32" s="29"/>
      <c r="B32" s="42"/>
      <c r="C32" s="43" t="s">
        <v>0</v>
      </c>
      <c r="D32" s="63">
        <f>COUNTIF(Grille!C6:C205,"Oui")</f>
        <v>0</v>
      </c>
      <c r="E32" s="44" t="e">
        <f>D32/D34</f>
        <v>#DIV/0!</v>
      </c>
      <c r="F32" s="44"/>
      <c r="G32" s="45"/>
      <c r="H32" s="45"/>
      <c r="I32" s="45"/>
      <c r="J32" s="45"/>
      <c r="K32" s="45"/>
      <c r="L32" s="46"/>
      <c r="M32" s="29"/>
    </row>
    <row r="33" spans="1:13" ht="15" customHeight="1" x14ac:dyDescent="0.25">
      <c r="A33" s="29"/>
      <c r="B33" s="42"/>
      <c r="C33" s="43" t="s">
        <v>1</v>
      </c>
      <c r="D33" s="64">
        <f>COUNTIF(Grille!C6:C205,"Non")</f>
        <v>0</v>
      </c>
      <c r="E33" s="44" t="e">
        <f>D33/D34</f>
        <v>#DIV/0!</v>
      </c>
      <c r="F33" s="44"/>
      <c r="G33" s="45"/>
      <c r="H33" s="45"/>
      <c r="I33" s="45"/>
      <c r="J33" s="45"/>
      <c r="K33" s="45"/>
      <c r="L33" s="46"/>
      <c r="M33" s="29"/>
    </row>
    <row r="34" spans="1:13" ht="15" customHeight="1" x14ac:dyDescent="0.25">
      <c r="A34" s="29"/>
      <c r="B34" s="42"/>
      <c r="C34" s="47" t="s">
        <v>2</v>
      </c>
      <c r="D34" s="47">
        <f>SUM(D32:D33)</f>
        <v>0</v>
      </c>
      <c r="E34" s="45"/>
      <c r="F34" s="45"/>
      <c r="G34" s="45"/>
      <c r="H34" s="45"/>
      <c r="I34" s="45"/>
      <c r="J34" s="45"/>
      <c r="K34" s="45"/>
      <c r="L34" s="46"/>
      <c r="M34" s="29"/>
    </row>
    <row r="35" spans="1:13" ht="15" customHeight="1" thickBot="1" x14ac:dyDescent="0.3">
      <c r="A35" s="29"/>
      <c r="B35" s="48"/>
      <c r="C35" s="49"/>
      <c r="D35" s="49"/>
      <c r="E35" s="49"/>
      <c r="F35" s="49"/>
      <c r="G35" s="49"/>
      <c r="H35" s="49"/>
      <c r="I35" s="49"/>
      <c r="J35" s="49"/>
      <c r="K35" s="49"/>
      <c r="L35" s="50"/>
      <c r="M35" s="29"/>
    </row>
    <row r="36" spans="1:13" ht="7.5" customHeight="1" x14ac:dyDescent="0.25">
      <c r="A36" s="29"/>
      <c r="B36" s="45"/>
      <c r="C36" s="45"/>
      <c r="D36" s="45"/>
      <c r="E36" s="45"/>
      <c r="F36" s="45"/>
      <c r="G36" s="45"/>
      <c r="H36" s="45"/>
      <c r="I36" s="45"/>
      <c r="J36" s="45"/>
      <c r="K36" s="45"/>
      <c r="L36" s="45"/>
      <c r="M36" s="29"/>
    </row>
    <row r="37" spans="1:13" ht="7.5" customHeight="1" thickBot="1" x14ac:dyDescent="0.3">
      <c r="A37" s="29"/>
      <c r="B37" s="29"/>
      <c r="C37" s="29"/>
      <c r="D37" s="29"/>
      <c r="E37" s="29"/>
      <c r="F37" s="29"/>
      <c r="G37" s="29"/>
      <c r="H37" s="29"/>
      <c r="I37" s="29"/>
      <c r="J37" s="29"/>
      <c r="K37" s="29"/>
      <c r="L37" s="29"/>
      <c r="M37" s="29"/>
    </row>
    <row r="38" spans="1:13" ht="15" customHeight="1" x14ac:dyDescent="0.25">
      <c r="A38" s="29"/>
      <c r="B38" s="37"/>
      <c r="C38" s="155" t="s">
        <v>40</v>
      </c>
      <c r="D38" s="155"/>
      <c r="E38" s="155"/>
      <c r="F38" s="155"/>
      <c r="G38" s="155"/>
      <c r="H38" s="155"/>
      <c r="I38" s="155"/>
      <c r="J38" s="155"/>
      <c r="K38" s="155"/>
      <c r="L38" s="38"/>
      <c r="M38" s="29"/>
    </row>
    <row r="39" spans="1:13" ht="15" customHeight="1" x14ac:dyDescent="0.25">
      <c r="A39" s="29"/>
      <c r="B39" s="39"/>
      <c r="C39" s="40"/>
      <c r="D39" s="40"/>
      <c r="E39" s="40"/>
      <c r="F39" s="40"/>
      <c r="G39" s="40"/>
      <c r="H39" s="40"/>
      <c r="I39" s="40"/>
      <c r="J39" s="40"/>
      <c r="K39" s="40"/>
      <c r="L39" s="41"/>
      <c r="M39" s="29"/>
    </row>
    <row r="40" spans="1:13" ht="15" customHeight="1" x14ac:dyDescent="0.25">
      <c r="A40" s="29"/>
      <c r="B40" s="42"/>
      <c r="C40" s="43" t="s">
        <v>0</v>
      </c>
      <c r="D40" s="63">
        <f>COUNTIF(Grille!D6:D205,"Oui")</f>
        <v>0</v>
      </c>
      <c r="E40" s="44" t="e">
        <f>D40/D42</f>
        <v>#DIV/0!</v>
      </c>
      <c r="F40" s="44"/>
      <c r="G40" s="45"/>
      <c r="H40" s="45"/>
      <c r="I40" s="45"/>
      <c r="J40" s="45"/>
      <c r="K40" s="45"/>
      <c r="L40" s="46"/>
      <c r="M40" s="29"/>
    </row>
    <row r="41" spans="1:13" ht="15" customHeight="1" x14ac:dyDescent="0.25">
      <c r="A41" s="29"/>
      <c r="B41" s="42"/>
      <c r="C41" s="43" t="s">
        <v>1</v>
      </c>
      <c r="D41" s="64">
        <f>COUNTIF(Grille!D6:D205,"Non")</f>
        <v>0</v>
      </c>
      <c r="E41" s="44" t="e">
        <f>D41/D42</f>
        <v>#DIV/0!</v>
      </c>
      <c r="F41" s="44"/>
      <c r="G41" s="45"/>
      <c r="H41" s="45"/>
      <c r="I41" s="45"/>
      <c r="J41" s="45"/>
      <c r="K41" s="45"/>
      <c r="L41" s="46"/>
      <c r="M41" s="29"/>
    </row>
    <row r="42" spans="1:13" ht="15" customHeight="1" x14ac:dyDescent="0.25">
      <c r="A42" s="29"/>
      <c r="B42" s="42"/>
      <c r="C42" s="47" t="s">
        <v>2</v>
      </c>
      <c r="D42" s="47">
        <f>SUM(D40:D41)</f>
        <v>0</v>
      </c>
      <c r="E42" s="45"/>
      <c r="F42" s="45"/>
      <c r="G42" s="45"/>
      <c r="H42" s="45"/>
      <c r="I42" s="45"/>
      <c r="J42" s="45"/>
      <c r="K42" s="45"/>
      <c r="L42" s="46"/>
      <c r="M42" s="29"/>
    </row>
    <row r="43" spans="1:13" ht="15" customHeight="1" thickBot="1" x14ac:dyDescent="0.3">
      <c r="A43" s="29"/>
      <c r="B43" s="48"/>
      <c r="C43" s="49"/>
      <c r="D43" s="49"/>
      <c r="E43" s="49"/>
      <c r="F43" s="49"/>
      <c r="G43" s="49"/>
      <c r="H43" s="49"/>
      <c r="I43" s="49"/>
      <c r="J43" s="49"/>
      <c r="K43" s="49"/>
      <c r="L43" s="50"/>
      <c r="M43" s="29"/>
    </row>
    <row r="44" spans="1:13" ht="7.5" customHeight="1" x14ac:dyDescent="0.25">
      <c r="A44" s="29"/>
      <c r="B44" s="45"/>
      <c r="C44" s="45"/>
      <c r="D44" s="45"/>
      <c r="E44" s="45"/>
      <c r="F44" s="45"/>
      <c r="G44" s="45"/>
      <c r="H44" s="45"/>
      <c r="I44" s="45"/>
      <c r="J44" s="45"/>
      <c r="K44" s="45"/>
      <c r="L44" s="45"/>
      <c r="M44" s="29"/>
    </row>
    <row r="45" spans="1:13" ht="7.5" customHeight="1" thickBot="1" x14ac:dyDescent="0.3">
      <c r="A45" s="29"/>
      <c r="B45" s="29"/>
      <c r="C45" s="29"/>
      <c r="D45" s="29"/>
      <c r="E45" s="49"/>
      <c r="F45" s="49"/>
      <c r="G45" s="49"/>
      <c r="H45" s="49"/>
      <c r="I45" s="49"/>
      <c r="J45" s="49"/>
      <c r="K45" s="49"/>
      <c r="L45" s="29"/>
      <c r="M45" s="29"/>
    </row>
    <row r="46" spans="1:13" ht="15" customHeight="1" x14ac:dyDescent="0.25">
      <c r="A46" s="29"/>
      <c r="B46" s="37"/>
      <c r="C46" s="155" t="s">
        <v>20</v>
      </c>
      <c r="D46" s="155"/>
      <c r="E46" s="155"/>
      <c r="F46" s="155"/>
      <c r="G46" s="155"/>
      <c r="H46" s="155"/>
      <c r="I46" s="155"/>
      <c r="J46" s="155"/>
      <c r="K46" s="155"/>
      <c r="L46" s="38"/>
      <c r="M46" s="29"/>
    </row>
    <row r="47" spans="1:13" ht="15" customHeight="1" x14ac:dyDescent="0.25">
      <c r="A47" s="29"/>
      <c r="B47" s="51"/>
      <c r="C47" s="52"/>
      <c r="D47" s="52"/>
      <c r="E47" s="52"/>
      <c r="F47" s="52"/>
      <c r="G47" s="52"/>
      <c r="H47" s="52"/>
      <c r="I47" s="52"/>
      <c r="J47" s="52"/>
      <c r="K47" s="52"/>
      <c r="L47" s="53"/>
      <c r="M47" s="29"/>
    </row>
    <row r="48" spans="1:13" ht="15" customHeight="1" x14ac:dyDescent="0.25">
      <c r="A48" s="29"/>
      <c r="B48" s="42"/>
      <c r="C48" s="43" t="s">
        <v>0</v>
      </c>
      <c r="D48" s="63">
        <f>COUNTIF(Grille!E6:E205,"Oui")</f>
        <v>0</v>
      </c>
      <c r="E48" s="44" t="e">
        <f>D48/D50</f>
        <v>#DIV/0!</v>
      </c>
      <c r="F48" s="44"/>
      <c r="G48" s="45"/>
      <c r="H48" s="45"/>
      <c r="I48" s="45"/>
      <c r="J48" s="45"/>
      <c r="K48" s="45"/>
      <c r="L48" s="46"/>
      <c r="M48" s="29"/>
    </row>
    <row r="49" spans="1:13" ht="15" customHeight="1" x14ac:dyDescent="0.25">
      <c r="A49" s="29"/>
      <c r="B49" s="42"/>
      <c r="C49" s="43" t="s">
        <v>1</v>
      </c>
      <c r="D49" s="64">
        <f>COUNTIF(Grille!E6:E205,"Non")</f>
        <v>0</v>
      </c>
      <c r="E49" s="44" t="e">
        <f>D49/D50</f>
        <v>#DIV/0!</v>
      </c>
      <c r="F49" s="44"/>
      <c r="G49" s="45"/>
      <c r="H49" s="45"/>
      <c r="I49" s="45"/>
      <c r="J49" s="45"/>
      <c r="K49" s="45"/>
      <c r="L49" s="46"/>
      <c r="M49" s="29"/>
    </row>
    <row r="50" spans="1:13" ht="15" customHeight="1" x14ac:dyDescent="0.25">
      <c r="A50" s="29"/>
      <c r="B50" s="42"/>
      <c r="C50" s="47" t="s">
        <v>2</v>
      </c>
      <c r="D50" s="47">
        <f>SUM(D48:D49)</f>
        <v>0</v>
      </c>
      <c r="E50" s="45"/>
      <c r="F50" s="45"/>
      <c r="G50" s="45"/>
      <c r="H50" s="45"/>
      <c r="I50" s="45"/>
      <c r="J50" s="45"/>
      <c r="K50" s="45"/>
      <c r="L50" s="46"/>
      <c r="M50" s="29"/>
    </row>
    <row r="51" spans="1:13" ht="15" customHeight="1" thickBot="1" x14ac:dyDescent="0.3">
      <c r="A51" s="29"/>
      <c r="B51" s="48"/>
      <c r="C51" s="49"/>
      <c r="D51" s="49"/>
      <c r="E51" s="49"/>
      <c r="F51" s="49"/>
      <c r="G51" s="49"/>
      <c r="H51" s="49"/>
      <c r="I51" s="49"/>
      <c r="J51" s="49"/>
      <c r="K51" s="49"/>
      <c r="L51" s="50"/>
      <c r="M51" s="29"/>
    </row>
    <row r="52" spans="1:13" ht="7.5" customHeight="1" x14ac:dyDescent="0.25">
      <c r="A52" s="29"/>
      <c r="B52" s="45"/>
      <c r="C52" s="45"/>
      <c r="D52" s="45"/>
      <c r="E52" s="45"/>
      <c r="F52" s="45"/>
      <c r="G52" s="45"/>
      <c r="H52" s="45"/>
      <c r="I52" s="45"/>
      <c r="J52" s="45"/>
      <c r="K52" s="45"/>
      <c r="L52" s="45"/>
      <c r="M52" s="29"/>
    </row>
    <row r="53" spans="1:13" ht="7.5" customHeight="1" thickBot="1" x14ac:dyDescent="0.3">
      <c r="A53" s="29"/>
      <c r="B53" s="29"/>
      <c r="C53" s="29"/>
      <c r="D53" s="29"/>
      <c r="E53" s="29"/>
      <c r="F53" s="29"/>
      <c r="G53" s="29"/>
      <c r="H53" s="29"/>
      <c r="I53" s="29"/>
      <c r="J53" s="29"/>
      <c r="K53" s="29"/>
      <c r="L53" s="29"/>
      <c r="M53" s="29"/>
    </row>
    <row r="54" spans="1:13" ht="15" customHeight="1" x14ac:dyDescent="0.25">
      <c r="A54" s="29"/>
      <c r="B54" s="37"/>
      <c r="C54" s="154" t="s">
        <v>125</v>
      </c>
      <c r="D54" s="154"/>
      <c r="E54" s="154"/>
      <c r="F54" s="154"/>
      <c r="G54" s="154"/>
      <c r="H54" s="154"/>
      <c r="I54" s="154"/>
      <c r="J54" s="154"/>
      <c r="K54" s="154"/>
      <c r="L54" s="38"/>
      <c r="M54" s="29"/>
    </row>
    <row r="55" spans="1:13" ht="15" customHeight="1" x14ac:dyDescent="0.25">
      <c r="A55" s="29"/>
      <c r="B55" s="39"/>
      <c r="C55" s="40"/>
      <c r="D55" s="40"/>
      <c r="E55" s="40"/>
      <c r="F55" s="40"/>
      <c r="G55" s="40"/>
      <c r="H55" s="40"/>
      <c r="I55" s="40"/>
      <c r="J55" s="40"/>
      <c r="K55" s="40"/>
      <c r="L55" s="41"/>
      <c r="M55" s="29"/>
    </row>
    <row r="56" spans="1:13" ht="15" customHeight="1" x14ac:dyDescent="0.25">
      <c r="A56" s="29"/>
      <c r="B56" s="42"/>
      <c r="C56" s="43" t="s">
        <v>0</v>
      </c>
      <c r="D56" s="63">
        <f>COUNTIF(Grille!F6:F205,"Oui")</f>
        <v>0</v>
      </c>
      <c r="E56" s="44" t="e">
        <f>D56/D58</f>
        <v>#DIV/0!</v>
      </c>
      <c r="F56" s="44"/>
      <c r="G56" s="45"/>
      <c r="H56" s="45"/>
      <c r="I56" s="45"/>
      <c r="J56" s="45"/>
      <c r="K56" s="45"/>
      <c r="L56" s="46"/>
      <c r="M56" s="29"/>
    </row>
    <row r="57" spans="1:13" ht="15" customHeight="1" x14ac:dyDescent="0.25">
      <c r="A57" s="29"/>
      <c r="B57" s="42"/>
      <c r="C57" s="43" t="s">
        <v>1</v>
      </c>
      <c r="D57" s="64">
        <f>COUNTIF(Grille!F6:F205,"Non")</f>
        <v>0</v>
      </c>
      <c r="E57" s="44" t="e">
        <f>D57/D58</f>
        <v>#DIV/0!</v>
      </c>
      <c r="F57" s="44"/>
      <c r="G57" s="45"/>
      <c r="H57" s="45"/>
      <c r="I57" s="45"/>
      <c r="J57" s="45"/>
      <c r="K57" s="45"/>
      <c r="L57" s="46"/>
      <c r="M57" s="29"/>
    </row>
    <row r="58" spans="1:13" ht="15" customHeight="1" x14ac:dyDescent="0.25">
      <c r="A58" s="29"/>
      <c r="B58" s="42"/>
      <c r="C58" s="47" t="s">
        <v>2</v>
      </c>
      <c r="D58" s="47">
        <f>SUM(D56:D57)</f>
        <v>0</v>
      </c>
      <c r="E58" s="45"/>
      <c r="F58" s="45"/>
      <c r="G58" s="45"/>
      <c r="H58" s="45"/>
      <c r="I58" s="45"/>
      <c r="J58" s="45"/>
      <c r="K58" s="45"/>
      <c r="L58" s="46"/>
      <c r="M58" s="29"/>
    </row>
    <row r="59" spans="1:13" ht="15" customHeight="1" thickBot="1" x14ac:dyDescent="0.3">
      <c r="A59" s="29"/>
      <c r="B59" s="48"/>
      <c r="C59" s="49"/>
      <c r="D59" s="49"/>
      <c r="E59" s="49"/>
      <c r="F59" s="49"/>
      <c r="G59" s="49"/>
      <c r="H59" s="49"/>
      <c r="I59" s="49"/>
      <c r="J59" s="49"/>
      <c r="K59" s="49"/>
      <c r="L59" s="50"/>
      <c r="M59" s="29"/>
    </row>
    <row r="60" spans="1:13" ht="7.5" customHeight="1" x14ac:dyDescent="0.25">
      <c r="A60" s="29"/>
      <c r="B60" s="45"/>
      <c r="C60" s="45"/>
      <c r="D60" s="45"/>
      <c r="E60" s="45"/>
      <c r="F60" s="45"/>
      <c r="G60" s="45"/>
      <c r="H60" s="45"/>
      <c r="I60" s="45"/>
      <c r="J60" s="45"/>
      <c r="K60" s="45"/>
      <c r="L60" s="45"/>
      <c r="M60" s="29"/>
    </row>
    <row r="61" spans="1:13" ht="7.5" customHeight="1" thickBot="1" x14ac:dyDescent="0.3">
      <c r="A61" s="29"/>
      <c r="B61" s="29"/>
      <c r="C61" s="29"/>
      <c r="D61" s="29"/>
      <c r="E61" s="29"/>
      <c r="F61" s="29"/>
      <c r="G61" s="29"/>
      <c r="H61" s="29"/>
      <c r="I61" s="29"/>
      <c r="J61" s="29"/>
      <c r="K61" s="29"/>
      <c r="L61" s="29"/>
      <c r="M61" s="29"/>
    </row>
    <row r="62" spans="1:13" ht="15" customHeight="1" x14ac:dyDescent="0.25">
      <c r="A62" s="29"/>
      <c r="B62" s="37"/>
      <c r="C62" s="154" t="s">
        <v>21</v>
      </c>
      <c r="D62" s="154"/>
      <c r="E62" s="154"/>
      <c r="F62" s="154"/>
      <c r="G62" s="154"/>
      <c r="H62" s="154"/>
      <c r="I62" s="154"/>
      <c r="J62" s="154"/>
      <c r="K62" s="154"/>
      <c r="L62" s="38"/>
      <c r="M62" s="29"/>
    </row>
    <row r="63" spans="1:13" ht="15" customHeight="1" x14ac:dyDescent="0.25">
      <c r="A63" s="29"/>
      <c r="B63" s="39"/>
      <c r="C63" s="40"/>
      <c r="D63" s="40"/>
      <c r="E63" s="40"/>
      <c r="F63" s="40"/>
      <c r="G63" s="40"/>
      <c r="H63" s="40"/>
      <c r="I63" s="40"/>
      <c r="J63" s="40"/>
      <c r="K63" s="40"/>
      <c r="L63" s="41"/>
      <c r="M63" s="29"/>
    </row>
    <row r="64" spans="1:13" ht="15" customHeight="1" x14ac:dyDescent="0.25">
      <c r="A64" s="29"/>
      <c r="B64" s="42"/>
      <c r="C64" s="43" t="s">
        <v>0</v>
      </c>
      <c r="D64" s="63">
        <f>COUNTIF(Grille!G6:G205,"Oui")</f>
        <v>0</v>
      </c>
      <c r="E64" s="44" t="e">
        <f>D64/D66</f>
        <v>#DIV/0!</v>
      </c>
      <c r="F64" s="44"/>
      <c r="G64" s="45"/>
      <c r="H64" s="45"/>
      <c r="I64" s="45"/>
      <c r="J64" s="45"/>
      <c r="K64" s="45"/>
      <c r="L64" s="46"/>
      <c r="M64" s="29"/>
    </row>
    <row r="65" spans="1:13" ht="15" customHeight="1" x14ac:dyDescent="0.25">
      <c r="A65" s="29"/>
      <c r="B65" s="42"/>
      <c r="C65" s="43" t="s">
        <v>1</v>
      </c>
      <c r="D65" s="64">
        <f>COUNTIF(Grille!G6:G205,"Non")</f>
        <v>0</v>
      </c>
      <c r="E65" s="44" t="e">
        <f>D65/D66</f>
        <v>#DIV/0!</v>
      </c>
      <c r="F65" s="44"/>
      <c r="G65" s="45"/>
      <c r="H65" s="45"/>
      <c r="I65" s="45"/>
      <c r="J65" s="45"/>
      <c r="K65" s="45"/>
      <c r="L65" s="46"/>
      <c r="M65" s="29"/>
    </row>
    <row r="66" spans="1:13" ht="15" customHeight="1" x14ac:dyDescent="0.25">
      <c r="A66" s="29"/>
      <c r="B66" s="42"/>
      <c r="C66" s="47" t="s">
        <v>2</v>
      </c>
      <c r="D66" s="47">
        <f>SUM(D64:D65)</f>
        <v>0</v>
      </c>
      <c r="E66" s="45"/>
      <c r="F66" s="45"/>
      <c r="G66" s="45"/>
      <c r="H66" s="45"/>
      <c r="I66" s="45"/>
      <c r="J66" s="45"/>
      <c r="K66" s="45"/>
      <c r="L66" s="46"/>
      <c r="M66" s="29"/>
    </row>
    <row r="67" spans="1:13" ht="15" customHeight="1" thickBot="1" x14ac:dyDescent="0.3">
      <c r="A67" s="29"/>
      <c r="B67" s="48"/>
      <c r="C67" s="49"/>
      <c r="D67" s="49"/>
      <c r="E67" s="49"/>
      <c r="F67" s="49"/>
      <c r="G67" s="49"/>
      <c r="H67" s="49"/>
      <c r="I67" s="49"/>
      <c r="J67" s="49"/>
      <c r="K67" s="49"/>
      <c r="L67" s="50"/>
      <c r="M67" s="29"/>
    </row>
    <row r="68" spans="1:13" ht="7.5" customHeight="1" x14ac:dyDescent="0.25">
      <c r="A68" s="29"/>
      <c r="B68" s="45"/>
      <c r="C68" s="45"/>
      <c r="D68" s="45"/>
      <c r="E68" s="45"/>
      <c r="F68" s="45"/>
      <c r="G68" s="45"/>
      <c r="H68" s="45"/>
      <c r="I68" s="45"/>
      <c r="J68" s="45"/>
      <c r="K68" s="45"/>
      <c r="L68" s="45"/>
      <c r="M68" s="29"/>
    </row>
    <row r="69" spans="1:13" ht="7.5" customHeight="1" thickBot="1" x14ac:dyDescent="0.3">
      <c r="A69" s="29"/>
      <c r="B69" s="29"/>
      <c r="C69" s="29"/>
      <c r="D69" s="29"/>
      <c r="E69" s="29"/>
      <c r="F69" s="29"/>
      <c r="G69" s="29"/>
      <c r="H69" s="29"/>
      <c r="I69" s="29"/>
      <c r="J69" s="29"/>
      <c r="K69" s="29"/>
      <c r="L69" s="29"/>
      <c r="M69" s="29"/>
    </row>
    <row r="70" spans="1:13" ht="15" customHeight="1" x14ac:dyDescent="0.25">
      <c r="A70" s="29"/>
      <c r="B70" s="37"/>
      <c r="C70" s="154" t="s">
        <v>22</v>
      </c>
      <c r="D70" s="154"/>
      <c r="E70" s="154"/>
      <c r="F70" s="154"/>
      <c r="G70" s="154"/>
      <c r="H70" s="154"/>
      <c r="I70" s="154"/>
      <c r="J70" s="154"/>
      <c r="K70" s="154"/>
      <c r="L70" s="38"/>
      <c r="M70" s="29"/>
    </row>
    <row r="71" spans="1:13" ht="15" customHeight="1" x14ac:dyDescent="0.25">
      <c r="A71" s="29"/>
      <c r="B71" s="39"/>
      <c r="C71" s="40"/>
      <c r="D71" s="40"/>
      <c r="E71" s="40"/>
      <c r="F71" s="40"/>
      <c r="G71" s="40"/>
      <c r="H71" s="40"/>
      <c r="I71" s="40"/>
      <c r="J71" s="40"/>
      <c r="K71" s="40"/>
      <c r="L71" s="41"/>
      <c r="M71" s="29"/>
    </row>
    <row r="72" spans="1:13" ht="15" customHeight="1" x14ac:dyDescent="0.25">
      <c r="A72" s="29"/>
      <c r="B72" s="42"/>
      <c r="C72" s="43" t="s">
        <v>0</v>
      </c>
      <c r="D72" s="63">
        <f>COUNTIF(Grille!H6:H205,"Oui")</f>
        <v>0</v>
      </c>
      <c r="E72" s="44" t="e">
        <f>D72/D74</f>
        <v>#DIV/0!</v>
      </c>
      <c r="F72" s="44"/>
      <c r="G72" s="45"/>
      <c r="H72" s="45"/>
      <c r="I72" s="45"/>
      <c r="J72" s="45"/>
      <c r="K72" s="45"/>
      <c r="L72" s="46"/>
      <c r="M72" s="29"/>
    </row>
    <row r="73" spans="1:13" ht="15" customHeight="1" x14ac:dyDescent="0.25">
      <c r="A73" s="29"/>
      <c r="B73" s="42"/>
      <c r="C73" s="43" t="s">
        <v>1</v>
      </c>
      <c r="D73" s="64">
        <f>COUNTIF(Grille!H6:H205,"Non")</f>
        <v>0</v>
      </c>
      <c r="E73" s="44" t="e">
        <f>D73/D74</f>
        <v>#DIV/0!</v>
      </c>
      <c r="F73" s="44"/>
      <c r="G73" s="45"/>
      <c r="H73" s="45"/>
      <c r="I73" s="45"/>
      <c r="J73" s="45"/>
      <c r="K73" s="45"/>
      <c r="L73" s="46"/>
      <c r="M73" s="29"/>
    </row>
    <row r="74" spans="1:13" ht="15" customHeight="1" x14ac:dyDescent="0.25">
      <c r="A74" s="29"/>
      <c r="B74" s="42"/>
      <c r="C74" s="47" t="s">
        <v>2</v>
      </c>
      <c r="D74" s="47">
        <f>SUM(D72:D73)</f>
        <v>0</v>
      </c>
      <c r="E74" s="44"/>
      <c r="F74" s="45"/>
      <c r="G74" s="45"/>
      <c r="H74" s="45"/>
      <c r="I74" s="45"/>
      <c r="J74" s="45"/>
      <c r="K74" s="45"/>
      <c r="L74" s="46"/>
      <c r="M74" s="29"/>
    </row>
    <row r="75" spans="1:13" ht="15" customHeight="1" thickBot="1" x14ac:dyDescent="0.3">
      <c r="A75" s="29"/>
      <c r="B75" s="48"/>
      <c r="C75" s="49"/>
      <c r="D75" s="49"/>
      <c r="E75" s="49"/>
      <c r="F75" s="49"/>
      <c r="G75" s="49"/>
      <c r="H75" s="49"/>
      <c r="I75" s="49"/>
      <c r="J75" s="49"/>
      <c r="K75" s="49"/>
      <c r="L75" s="50"/>
      <c r="M75" s="29"/>
    </row>
    <row r="76" spans="1:13" ht="7.5" customHeight="1" x14ac:dyDescent="0.25">
      <c r="A76" s="29"/>
      <c r="B76" s="45"/>
      <c r="C76" s="45"/>
      <c r="D76" s="45"/>
      <c r="E76" s="45"/>
      <c r="F76" s="45"/>
      <c r="G76" s="45"/>
      <c r="H76" s="45"/>
      <c r="I76" s="45"/>
      <c r="J76" s="45"/>
      <c r="K76" s="45"/>
      <c r="L76" s="45"/>
      <c r="M76" s="29"/>
    </row>
    <row r="77" spans="1:13" ht="7.5" customHeight="1" thickBot="1" x14ac:dyDescent="0.3">
      <c r="A77" s="29"/>
      <c r="B77" s="29"/>
      <c r="C77" s="29"/>
      <c r="D77" s="29"/>
      <c r="E77" s="29"/>
      <c r="F77" s="29"/>
      <c r="G77" s="29"/>
      <c r="H77" s="29"/>
      <c r="I77" s="29"/>
      <c r="J77" s="29"/>
      <c r="K77" s="29"/>
      <c r="L77" s="29"/>
      <c r="M77" s="29"/>
    </row>
    <row r="78" spans="1:13" ht="15" customHeight="1" x14ac:dyDescent="0.25">
      <c r="A78" s="29"/>
      <c r="B78" s="37"/>
      <c r="C78" s="154" t="s">
        <v>23</v>
      </c>
      <c r="D78" s="154"/>
      <c r="E78" s="154"/>
      <c r="F78" s="154"/>
      <c r="G78" s="154"/>
      <c r="H78" s="154"/>
      <c r="I78" s="154"/>
      <c r="J78" s="154"/>
      <c r="K78" s="154"/>
      <c r="L78" s="38"/>
      <c r="M78" s="29"/>
    </row>
    <row r="79" spans="1:13" ht="15" customHeight="1" x14ac:dyDescent="0.25">
      <c r="A79" s="29"/>
      <c r="B79" s="39"/>
      <c r="C79" s="40"/>
      <c r="D79" s="40"/>
      <c r="E79" s="40"/>
      <c r="F79" s="40"/>
      <c r="G79" s="40"/>
      <c r="H79" s="40"/>
      <c r="I79" s="40"/>
      <c r="J79" s="40"/>
      <c r="K79" s="40"/>
      <c r="L79" s="41"/>
      <c r="M79" s="29"/>
    </row>
    <row r="80" spans="1:13" ht="15" customHeight="1" x14ac:dyDescent="0.25">
      <c r="A80" s="29"/>
      <c r="B80" s="42"/>
      <c r="C80" s="43" t="s">
        <v>0</v>
      </c>
      <c r="D80" s="63">
        <f>COUNTIF(Grille!I6:I205,"Oui")</f>
        <v>0</v>
      </c>
      <c r="E80" s="44" t="e">
        <f>D80/D82</f>
        <v>#DIV/0!</v>
      </c>
      <c r="F80" s="44"/>
      <c r="G80" s="45"/>
      <c r="H80" s="45"/>
      <c r="I80" s="45"/>
      <c r="J80" s="45"/>
      <c r="K80" s="45"/>
      <c r="L80" s="46"/>
      <c r="M80" s="29"/>
    </row>
    <row r="81" spans="1:13" ht="15" customHeight="1" x14ac:dyDescent="0.25">
      <c r="A81" s="29"/>
      <c r="B81" s="42"/>
      <c r="C81" s="43" t="s">
        <v>1</v>
      </c>
      <c r="D81" s="64">
        <f>COUNTIF(Grille!I6:I205,"Non")</f>
        <v>0</v>
      </c>
      <c r="E81" s="44" t="e">
        <f>D81/D82</f>
        <v>#DIV/0!</v>
      </c>
      <c r="F81" s="44"/>
      <c r="G81" s="45"/>
      <c r="H81" s="45"/>
      <c r="I81" s="45"/>
      <c r="J81" s="45"/>
      <c r="K81" s="45"/>
      <c r="L81" s="46"/>
      <c r="M81" s="29"/>
    </row>
    <row r="82" spans="1:13" ht="15" customHeight="1" x14ac:dyDescent="0.25">
      <c r="A82" s="29"/>
      <c r="B82" s="42"/>
      <c r="C82" s="47" t="s">
        <v>2</v>
      </c>
      <c r="D82" s="47">
        <f>SUM(D80:D81)</f>
        <v>0</v>
      </c>
      <c r="E82" s="44"/>
      <c r="F82" s="45"/>
      <c r="G82" s="45"/>
      <c r="H82" s="45"/>
      <c r="I82" s="45"/>
      <c r="J82" s="45"/>
      <c r="K82" s="45"/>
      <c r="L82" s="46"/>
      <c r="M82" s="29"/>
    </row>
    <row r="83" spans="1:13" ht="15" customHeight="1" thickBot="1" x14ac:dyDescent="0.3">
      <c r="A83" s="29"/>
      <c r="B83" s="48"/>
      <c r="C83" s="49"/>
      <c r="D83" s="49"/>
      <c r="E83" s="49"/>
      <c r="F83" s="49"/>
      <c r="G83" s="49"/>
      <c r="H83" s="49"/>
      <c r="I83" s="49"/>
      <c r="J83" s="49"/>
      <c r="K83" s="49"/>
      <c r="L83" s="50"/>
      <c r="M83" s="29"/>
    </row>
    <row r="84" spans="1:13" ht="7.5" customHeight="1" x14ac:dyDescent="0.25">
      <c r="A84" s="29"/>
      <c r="B84" s="45"/>
      <c r="C84" s="45"/>
      <c r="D84" s="45"/>
      <c r="E84" s="45"/>
      <c r="F84" s="45"/>
      <c r="G84" s="45"/>
      <c r="H84" s="45"/>
      <c r="I84" s="45"/>
      <c r="J84" s="45"/>
      <c r="K84" s="45"/>
      <c r="L84" s="45"/>
      <c r="M84" s="29"/>
    </row>
    <row r="85" spans="1:13" ht="7.5" customHeight="1" thickBot="1" x14ac:dyDescent="0.3">
      <c r="A85" s="29"/>
      <c r="B85" s="29"/>
      <c r="C85" s="29"/>
      <c r="D85" s="29"/>
      <c r="E85" s="29"/>
      <c r="F85" s="29"/>
      <c r="G85" s="29"/>
      <c r="H85" s="29"/>
      <c r="I85" s="29"/>
      <c r="J85" s="29"/>
      <c r="K85" s="29"/>
      <c r="L85" s="29"/>
      <c r="M85" s="29"/>
    </row>
    <row r="86" spans="1:13" ht="15" customHeight="1" x14ac:dyDescent="0.25">
      <c r="A86" s="29"/>
      <c r="B86" s="37"/>
      <c r="C86" s="154" t="s">
        <v>24</v>
      </c>
      <c r="D86" s="154"/>
      <c r="E86" s="154"/>
      <c r="F86" s="154"/>
      <c r="G86" s="154"/>
      <c r="H86" s="154"/>
      <c r="I86" s="154"/>
      <c r="J86" s="154"/>
      <c r="K86" s="154"/>
      <c r="L86" s="38"/>
      <c r="M86" s="29"/>
    </row>
    <row r="87" spans="1:13" ht="15" customHeight="1" x14ac:dyDescent="0.25">
      <c r="A87" s="29"/>
      <c r="B87" s="39"/>
      <c r="C87" s="40"/>
      <c r="D87" s="40"/>
      <c r="E87" s="40"/>
      <c r="F87" s="40"/>
      <c r="G87" s="40"/>
      <c r="H87" s="40"/>
      <c r="I87" s="40"/>
      <c r="J87" s="40"/>
      <c r="K87" s="40"/>
      <c r="L87" s="41"/>
      <c r="M87" s="29"/>
    </row>
    <row r="88" spans="1:13" ht="15" customHeight="1" x14ac:dyDescent="0.25">
      <c r="A88" s="29"/>
      <c r="B88" s="42"/>
      <c r="C88" s="43" t="s">
        <v>0</v>
      </c>
      <c r="D88" s="63">
        <f>COUNTIF(Grille!J6:J205,"Oui")</f>
        <v>0</v>
      </c>
      <c r="E88" s="44" t="e">
        <f>D88/D90</f>
        <v>#DIV/0!</v>
      </c>
      <c r="F88" s="44"/>
      <c r="G88" s="45"/>
      <c r="H88" s="45"/>
      <c r="I88" s="45"/>
      <c r="J88" s="45"/>
      <c r="K88" s="45"/>
      <c r="L88" s="46"/>
      <c r="M88" s="29"/>
    </row>
    <row r="89" spans="1:13" ht="15" customHeight="1" x14ac:dyDescent="0.25">
      <c r="A89" s="29"/>
      <c r="B89" s="42"/>
      <c r="C89" s="43" t="s">
        <v>1</v>
      </c>
      <c r="D89" s="64">
        <f>COUNTIF(Grille!J6:J205,"Non")</f>
        <v>0</v>
      </c>
      <c r="E89" s="44" t="e">
        <f>D89/D90</f>
        <v>#DIV/0!</v>
      </c>
      <c r="F89" s="44"/>
      <c r="G89" s="45"/>
      <c r="H89" s="45"/>
      <c r="I89" s="45"/>
      <c r="J89" s="45"/>
      <c r="K89" s="45"/>
      <c r="L89" s="46"/>
      <c r="M89" s="29"/>
    </row>
    <row r="90" spans="1:13" ht="15" customHeight="1" x14ac:dyDescent="0.25">
      <c r="A90" s="29"/>
      <c r="B90" s="42"/>
      <c r="C90" s="47" t="s">
        <v>2</v>
      </c>
      <c r="D90" s="47">
        <f>SUM(D88:D89)</f>
        <v>0</v>
      </c>
      <c r="E90" s="44"/>
      <c r="F90" s="45"/>
      <c r="G90" s="45"/>
      <c r="H90" s="45"/>
      <c r="I90" s="45"/>
      <c r="J90" s="45"/>
      <c r="K90" s="45"/>
      <c r="L90" s="46"/>
      <c r="M90" s="29"/>
    </row>
    <row r="91" spans="1:13" ht="15" customHeight="1" thickBot="1" x14ac:dyDescent="0.3">
      <c r="A91" s="29"/>
      <c r="B91" s="48"/>
      <c r="C91" s="49"/>
      <c r="D91" s="49"/>
      <c r="E91" s="49"/>
      <c r="F91" s="49"/>
      <c r="G91" s="49"/>
      <c r="H91" s="49"/>
      <c r="I91" s="49"/>
      <c r="J91" s="49"/>
      <c r="K91" s="49"/>
      <c r="L91" s="50"/>
      <c r="M91" s="29"/>
    </row>
    <row r="92" spans="1:13" ht="7.5" customHeight="1" x14ac:dyDescent="0.25">
      <c r="A92" s="29"/>
      <c r="B92" s="45"/>
      <c r="C92" s="45"/>
      <c r="D92" s="45"/>
      <c r="E92" s="45"/>
      <c r="F92" s="45"/>
      <c r="G92" s="45"/>
      <c r="H92" s="45"/>
      <c r="I92" s="45"/>
      <c r="J92" s="45"/>
      <c r="K92" s="45"/>
      <c r="L92" s="45"/>
      <c r="M92" s="29"/>
    </row>
    <row r="93" spans="1:13" ht="7.5" customHeight="1" x14ac:dyDescent="0.25">
      <c r="A93" s="29"/>
      <c r="B93" s="29"/>
      <c r="C93" s="29"/>
      <c r="D93" s="29"/>
      <c r="E93" s="29"/>
      <c r="F93" s="29"/>
      <c r="G93" s="29"/>
      <c r="H93" s="29"/>
      <c r="I93" s="29"/>
      <c r="J93" s="29"/>
      <c r="K93" s="29"/>
      <c r="L93" s="29"/>
      <c r="M93" s="29"/>
    </row>
    <row r="94" spans="1:13" ht="15" customHeight="1" x14ac:dyDescent="0.25">
      <c r="A94" s="29"/>
      <c r="B94" s="29"/>
      <c r="C94" s="35" t="s">
        <v>25</v>
      </c>
      <c r="D94" s="29"/>
      <c r="E94" s="29"/>
      <c r="F94" s="29"/>
      <c r="G94" s="29"/>
      <c r="H94" s="29"/>
      <c r="I94" s="29"/>
      <c r="J94" s="29"/>
      <c r="K94" s="29"/>
      <c r="L94" s="29"/>
      <c r="M94" s="29"/>
    </row>
    <row r="95" spans="1:13" ht="7.5" customHeight="1" x14ac:dyDescent="0.25">
      <c r="A95" s="29"/>
      <c r="B95" s="29"/>
      <c r="C95" s="29"/>
      <c r="D95" s="29"/>
      <c r="E95" s="29"/>
      <c r="F95" s="29"/>
      <c r="G95" s="29"/>
      <c r="H95" s="29"/>
      <c r="I95" s="29"/>
      <c r="J95" s="29"/>
      <c r="K95" s="29"/>
      <c r="L95" s="29"/>
      <c r="M95" s="29"/>
    </row>
    <row r="96" spans="1:13" ht="7.5" customHeight="1" thickBot="1" x14ac:dyDescent="0.3">
      <c r="A96" s="29"/>
      <c r="B96" s="29"/>
      <c r="C96" s="29"/>
      <c r="D96" s="29"/>
      <c r="E96" s="29"/>
      <c r="F96" s="29"/>
      <c r="G96" s="29"/>
      <c r="H96" s="29"/>
      <c r="I96" s="29"/>
      <c r="J96" s="29"/>
      <c r="K96" s="29"/>
      <c r="L96" s="29"/>
      <c r="M96" s="29"/>
    </row>
    <row r="97" spans="1:13" ht="14.25" customHeight="1" x14ac:dyDescent="0.25">
      <c r="A97" s="29"/>
      <c r="B97" s="37"/>
      <c r="C97" s="154" t="s">
        <v>27</v>
      </c>
      <c r="D97" s="154"/>
      <c r="E97" s="154"/>
      <c r="F97" s="154"/>
      <c r="G97" s="154"/>
      <c r="H97" s="154"/>
      <c r="I97" s="154"/>
      <c r="J97" s="154"/>
      <c r="K97" s="154"/>
      <c r="L97" s="38"/>
      <c r="M97" s="29"/>
    </row>
    <row r="98" spans="1:13" ht="15" customHeight="1" x14ac:dyDescent="0.25">
      <c r="A98" s="29"/>
      <c r="B98" s="39"/>
      <c r="C98" s="40"/>
      <c r="D98" s="40"/>
      <c r="E98" s="40"/>
      <c r="F98" s="40"/>
      <c r="G98" s="40"/>
      <c r="H98" s="40"/>
      <c r="I98" s="40"/>
      <c r="J98" s="40"/>
      <c r="K98" s="40"/>
      <c r="L98" s="41"/>
      <c r="M98" s="29"/>
    </row>
    <row r="99" spans="1:13" ht="15" customHeight="1" x14ac:dyDescent="0.25">
      <c r="A99" s="29"/>
      <c r="B99" s="42"/>
      <c r="C99" s="43" t="s">
        <v>0</v>
      </c>
      <c r="D99" s="65">
        <f>COUNTIF(Grille!K6:K205,"Oui")</f>
        <v>0</v>
      </c>
      <c r="E99" s="44" t="e">
        <f>D99/D101</f>
        <v>#DIV/0!</v>
      </c>
      <c r="F99" s="44"/>
      <c r="G99" s="45"/>
      <c r="H99" s="45"/>
      <c r="I99" s="45"/>
      <c r="J99" s="45"/>
      <c r="K99" s="45"/>
      <c r="L99" s="46"/>
      <c r="M99" s="29"/>
    </row>
    <row r="100" spans="1:13" ht="15" customHeight="1" x14ac:dyDescent="0.25">
      <c r="A100" s="29"/>
      <c r="B100" s="42"/>
      <c r="C100" s="43" t="s">
        <v>1</v>
      </c>
      <c r="D100" s="66">
        <f>COUNTIF(Grille!K6:K205,"Non")</f>
        <v>0</v>
      </c>
      <c r="E100" s="44" t="e">
        <f>D100/D101</f>
        <v>#DIV/0!</v>
      </c>
      <c r="F100" s="44"/>
      <c r="G100" s="45"/>
      <c r="H100" s="45"/>
      <c r="I100" s="45"/>
      <c r="J100" s="45"/>
      <c r="K100" s="45"/>
      <c r="L100" s="46"/>
      <c r="M100" s="29"/>
    </row>
    <row r="101" spans="1:13" ht="15" customHeight="1" x14ac:dyDescent="0.25">
      <c r="A101" s="29"/>
      <c r="B101" s="42"/>
      <c r="C101" s="47" t="s">
        <v>2</v>
      </c>
      <c r="D101" s="47">
        <f>SUM(D99:D100)</f>
        <v>0</v>
      </c>
      <c r="E101" s="45"/>
      <c r="F101" s="45"/>
      <c r="G101" s="45"/>
      <c r="H101" s="45"/>
      <c r="I101" s="45"/>
      <c r="J101" s="45"/>
      <c r="K101" s="45"/>
      <c r="L101" s="46"/>
      <c r="M101" s="29"/>
    </row>
    <row r="102" spans="1:13" ht="15" customHeight="1" thickBot="1" x14ac:dyDescent="0.3">
      <c r="A102" s="29"/>
      <c r="B102" s="48"/>
      <c r="C102" s="49"/>
      <c r="D102" s="49"/>
      <c r="E102" s="49"/>
      <c r="F102" s="49"/>
      <c r="G102" s="49"/>
      <c r="H102" s="49"/>
      <c r="I102" s="49"/>
      <c r="J102" s="49"/>
      <c r="K102" s="49"/>
      <c r="L102" s="50"/>
      <c r="M102" s="29"/>
    </row>
    <row r="103" spans="1:13" ht="7.5" customHeight="1" x14ac:dyDescent="0.25">
      <c r="A103" s="29"/>
      <c r="B103" s="45"/>
      <c r="C103" s="45"/>
      <c r="D103" s="45"/>
      <c r="E103" s="45"/>
      <c r="F103" s="45"/>
      <c r="G103" s="45"/>
      <c r="H103" s="45"/>
      <c r="I103" s="45"/>
      <c r="J103" s="45"/>
      <c r="K103" s="45"/>
      <c r="L103" s="45"/>
      <c r="M103" s="29"/>
    </row>
    <row r="104" spans="1:13" ht="7.5" customHeight="1" thickBot="1" x14ac:dyDescent="0.3">
      <c r="A104" s="29"/>
      <c r="B104" s="29"/>
      <c r="C104" s="29"/>
      <c r="D104" s="29"/>
      <c r="E104" s="29"/>
      <c r="F104" s="29"/>
      <c r="G104" s="29"/>
      <c r="H104" s="29"/>
      <c r="I104" s="29"/>
      <c r="J104" s="29"/>
      <c r="K104" s="29"/>
      <c r="L104" s="29"/>
      <c r="M104" s="29"/>
    </row>
    <row r="105" spans="1:13" ht="15" customHeight="1" x14ac:dyDescent="0.25">
      <c r="A105" s="29"/>
      <c r="B105" s="37"/>
      <c r="C105" s="154" t="s">
        <v>127</v>
      </c>
      <c r="D105" s="154"/>
      <c r="E105" s="154"/>
      <c r="F105" s="154"/>
      <c r="G105" s="154"/>
      <c r="H105" s="154"/>
      <c r="I105" s="154"/>
      <c r="J105" s="154"/>
      <c r="K105" s="154"/>
      <c r="L105" s="38"/>
      <c r="M105" s="29"/>
    </row>
    <row r="106" spans="1:13" ht="15" customHeight="1" x14ac:dyDescent="0.25">
      <c r="A106" s="29"/>
      <c r="B106" s="39"/>
      <c r="C106" s="40"/>
      <c r="D106" s="40"/>
      <c r="E106" s="40"/>
      <c r="F106" s="40"/>
      <c r="G106" s="40"/>
      <c r="H106" s="40"/>
      <c r="I106" s="40"/>
      <c r="J106" s="40"/>
      <c r="K106" s="40"/>
      <c r="L106" s="41"/>
      <c r="M106" s="29"/>
    </row>
    <row r="107" spans="1:13" ht="15" customHeight="1" x14ac:dyDescent="0.25">
      <c r="A107" s="29"/>
      <c r="B107" s="42"/>
      <c r="C107" s="43" t="s">
        <v>0</v>
      </c>
      <c r="D107" s="65">
        <f>COUNTIF(Grille!L6:L205,"Oui")</f>
        <v>0</v>
      </c>
      <c r="E107" s="44" t="e">
        <f>D107/D109</f>
        <v>#DIV/0!</v>
      </c>
      <c r="F107" s="44"/>
      <c r="G107" s="45"/>
      <c r="H107" s="45"/>
      <c r="I107" s="45"/>
      <c r="J107" s="45"/>
      <c r="K107" s="45"/>
      <c r="L107" s="46"/>
      <c r="M107" s="29"/>
    </row>
    <row r="108" spans="1:13" ht="15" customHeight="1" x14ac:dyDescent="0.25">
      <c r="A108" s="29"/>
      <c r="B108" s="42"/>
      <c r="C108" s="43" t="s">
        <v>1</v>
      </c>
      <c r="D108" s="66">
        <f>COUNTIF(Grille!L6:L205,"Non")</f>
        <v>0</v>
      </c>
      <c r="E108" s="44" t="e">
        <f>D108/D109</f>
        <v>#DIV/0!</v>
      </c>
      <c r="F108" s="44"/>
      <c r="G108" s="45"/>
      <c r="H108" s="45"/>
      <c r="I108" s="45"/>
      <c r="J108" s="45"/>
      <c r="K108" s="45"/>
      <c r="L108" s="46"/>
      <c r="M108" s="29"/>
    </row>
    <row r="109" spans="1:13" ht="15" customHeight="1" x14ac:dyDescent="0.25">
      <c r="A109" s="29"/>
      <c r="B109" s="42"/>
      <c r="C109" s="47" t="s">
        <v>2</v>
      </c>
      <c r="D109" s="47">
        <f>SUM(D107:D108)</f>
        <v>0</v>
      </c>
      <c r="E109" s="45"/>
      <c r="F109" s="45"/>
      <c r="G109" s="45"/>
      <c r="H109" s="45"/>
      <c r="I109" s="45"/>
      <c r="J109" s="45"/>
      <c r="K109" s="45"/>
      <c r="L109" s="46"/>
      <c r="M109" s="29"/>
    </row>
    <row r="110" spans="1:13" ht="15" customHeight="1" thickBot="1" x14ac:dyDescent="0.3">
      <c r="A110" s="29"/>
      <c r="B110" s="48"/>
      <c r="C110" s="49"/>
      <c r="D110" s="49"/>
      <c r="E110" s="49"/>
      <c r="F110" s="49"/>
      <c r="G110" s="49"/>
      <c r="H110" s="49"/>
      <c r="I110" s="49"/>
      <c r="J110" s="49"/>
      <c r="K110" s="49"/>
      <c r="L110" s="50"/>
      <c r="M110" s="29"/>
    </row>
    <row r="111" spans="1:13" ht="7.5" customHeight="1" x14ac:dyDescent="0.25">
      <c r="A111" s="29"/>
      <c r="B111" s="45"/>
      <c r="C111" s="45"/>
      <c r="D111" s="45"/>
      <c r="E111" s="45"/>
      <c r="F111" s="45"/>
      <c r="G111" s="45"/>
      <c r="H111" s="45"/>
      <c r="I111" s="45"/>
      <c r="J111" s="45"/>
      <c r="K111" s="45"/>
      <c r="L111" s="45"/>
      <c r="M111" s="29"/>
    </row>
    <row r="112" spans="1:13" ht="7.5" customHeight="1" thickBot="1" x14ac:dyDescent="0.3">
      <c r="A112" s="29"/>
      <c r="B112" s="29"/>
      <c r="C112" s="29"/>
      <c r="D112" s="29"/>
      <c r="E112" s="29"/>
      <c r="F112" s="29"/>
      <c r="G112" s="29"/>
      <c r="H112" s="29"/>
      <c r="I112" s="29"/>
      <c r="J112" s="29"/>
      <c r="K112" s="29"/>
      <c r="L112" s="29"/>
      <c r="M112" s="29"/>
    </row>
    <row r="113" spans="1:13" ht="15" customHeight="1" x14ac:dyDescent="0.25">
      <c r="A113" s="29"/>
      <c r="B113" s="37"/>
      <c r="C113" s="154" t="s">
        <v>128</v>
      </c>
      <c r="D113" s="154"/>
      <c r="E113" s="154"/>
      <c r="F113" s="154"/>
      <c r="G113" s="154"/>
      <c r="H113" s="154"/>
      <c r="I113" s="154"/>
      <c r="J113" s="154"/>
      <c r="K113" s="154"/>
      <c r="L113" s="38"/>
      <c r="M113" s="29"/>
    </row>
    <row r="114" spans="1:13" ht="15" customHeight="1" x14ac:dyDescent="0.25">
      <c r="A114" s="29"/>
      <c r="B114" s="39"/>
      <c r="C114" s="40"/>
      <c r="D114" s="40"/>
      <c r="E114" s="40"/>
      <c r="F114" s="40"/>
      <c r="G114" s="40"/>
      <c r="H114" s="40"/>
      <c r="I114" s="40"/>
      <c r="J114" s="40"/>
      <c r="K114" s="40"/>
      <c r="L114" s="41"/>
      <c r="M114" s="29"/>
    </row>
    <row r="115" spans="1:13" ht="15" customHeight="1" x14ac:dyDescent="0.25">
      <c r="A115" s="29"/>
      <c r="B115" s="42"/>
      <c r="C115" s="43" t="s">
        <v>0</v>
      </c>
      <c r="D115" s="65">
        <f>COUNTIF(Grille!M6:M205,"Oui")</f>
        <v>0</v>
      </c>
      <c r="E115" s="44" t="e">
        <f>D115/D117</f>
        <v>#DIV/0!</v>
      </c>
      <c r="F115" s="44"/>
      <c r="G115" s="45"/>
      <c r="H115" s="45"/>
      <c r="I115" s="45"/>
      <c r="J115" s="45"/>
      <c r="K115" s="45"/>
      <c r="L115" s="46"/>
      <c r="M115" s="29"/>
    </row>
    <row r="116" spans="1:13" ht="15" customHeight="1" x14ac:dyDescent="0.25">
      <c r="A116" s="29"/>
      <c r="B116" s="42"/>
      <c r="C116" s="43" t="s">
        <v>1</v>
      </c>
      <c r="D116" s="66">
        <f>COUNTIF(Grille!M6:M205,"Non")</f>
        <v>0</v>
      </c>
      <c r="E116" s="44" t="e">
        <f>D116/D117</f>
        <v>#DIV/0!</v>
      </c>
      <c r="F116" s="44"/>
      <c r="G116" s="45"/>
      <c r="H116" s="45"/>
      <c r="I116" s="45"/>
      <c r="J116" s="45"/>
      <c r="K116" s="45"/>
      <c r="L116" s="46"/>
      <c r="M116" s="29"/>
    </row>
    <row r="117" spans="1:13" ht="15" customHeight="1" x14ac:dyDescent="0.25">
      <c r="A117" s="29"/>
      <c r="B117" s="42"/>
      <c r="C117" s="47" t="s">
        <v>2</v>
      </c>
      <c r="D117" s="47">
        <f>SUM(D115:D116)</f>
        <v>0</v>
      </c>
      <c r="E117" s="45"/>
      <c r="F117" s="45"/>
      <c r="G117" s="45"/>
      <c r="H117" s="45"/>
      <c r="I117" s="45"/>
      <c r="J117" s="45"/>
      <c r="K117" s="45"/>
      <c r="L117" s="46"/>
      <c r="M117" s="29"/>
    </row>
    <row r="118" spans="1:13" ht="15" customHeight="1" thickBot="1" x14ac:dyDescent="0.3">
      <c r="A118" s="29"/>
      <c r="B118" s="48"/>
      <c r="C118" s="49"/>
      <c r="D118" s="49"/>
      <c r="E118" s="49"/>
      <c r="F118" s="49"/>
      <c r="G118" s="49"/>
      <c r="H118" s="49"/>
      <c r="I118" s="49"/>
      <c r="J118" s="49"/>
      <c r="K118" s="49"/>
      <c r="L118" s="50"/>
      <c r="M118" s="29"/>
    </row>
    <row r="119" spans="1:13" ht="7.5" customHeight="1" x14ac:dyDescent="0.25">
      <c r="A119" s="29"/>
      <c r="B119" s="45"/>
      <c r="C119" s="45"/>
      <c r="D119" s="45"/>
      <c r="E119" s="45"/>
      <c r="F119" s="45"/>
      <c r="G119" s="45"/>
      <c r="H119" s="45"/>
      <c r="I119" s="45"/>
      <c r="J119" s="45"/>
      <c r="K119" s="45"/>
      <c r="L119" s="45"/>
      <c r="M119" s="29"/>
    </row>
    <row r="120" spans="1:13" ht="7.5" customHeight="1" thickBot="1" x14ac:dyDescent="0.3">
      <c r="A120" s="29"/>
      <c r="B120" s="29"/>
      <c r="C120" s="29"/>
      <c r="D120" s="29"/>
      <c r="E120" s="29"/>
      <c r="F120" s="29"/>
      <c r="G120" s="29"/>
      <c r="H120" s="29"/>
      <c r="I120" s="29"/>
      <c r="J120" s="29"/>
      <c r="K120" s="29"/>
      <c r="L120" s="29"/>
      <c r="M120" s="29"/>
    </row>
    <row r="121" spans="1:13" ht="15" customHeight="1" x14ac:dyDescent="0.25">
      <c r="A121" s="29"/>
      <c r="B121" s="37"/>
      <c r="C121" s="154" t="s">
        <v>129</v>
      </c>
      <c r="D121" s="154"/>
      <c r="E121" s="154"/>
      <c r="F121" s="154"/>
      <c r="G121" s="154"/>
      <c r="H121" s="154"/>
      <c r="I121" s="154"/>
      <c r="J121" s="154"/>
      <c r="K121" s="154"/>
      <c r="L121" s="38"/>
      <c r="M121" s="29"/>
    </row>
    <row r="122" spans="1:13" ht="15" customHeight="1" x14ac:dyDescent="0.25">
      <c r="A122" s="29"/>
      <c r="B122" s="39"/>
      <c r="C122" s="40"/>
      <c r="D122" s="40"/>
      <c r="E122" s="40"/>
      <c r="F122" s="40"/>
      <c r="G122" s="40"/>
      <c r="H122" s="40"/>
      <c r="I122" s="40"/>
      <c r="J122" s="40"/>
      <c r="K122" s="40"/>
      <c r="L122" s="41"/>
      <c r="M122" s="29"/>
    </row>
    <row r="123" spans="1:13" ht="15" customHeight="1" x14ac:dyDescent="0.25">
      <c r="A123" s="29"/>
      <c r="B123" s="42"/>
      <c r="C123" s="43" t="s">
        <v>0</v>
      </c>
      <c r="D123" s="65">
        <f>COUNTIF(Grille!N6:N205,"Oui")</f>
        <v>0</v>
      </c>
      <c r="E123" s="44" t="e">
        <f>D123/D125</f>
        <v>#DIV/0!</v>
      </c>
      <c r="F123" s="44"/>
      <c r="G123" s="45"/>
      <c r="H123" s="45"/>
      <c r="I123" s="45"/>
      <c r="J123" s="45"/>
      <c r="K123" s="45"/>
      <c r="L123" s="46"/>
      <c r="M123" s="29"/>
    </row>
    <row r="124" spans="1:13" ht="15" customHeight="1" x14ac:dyDescent="0.25">
      <c r="A124" s="29"/>
      <c r="B124" s="42"/>
      <c r="C124" s="43" t="s">
        <v>1</v>
      </c>
      <c r="D124" s="66">
        <f>COUNTIF(Grille!N6:N205,"Non")</f>
        <v>0</v>
      </c>
      <c r="E124" s="44" t="e">
        <f>D124/D125</f>
        <v>#DIV/0!</v>
      </c>
      <c r="F124" s="44"/>
      <c r="G124" s="45"/>
      <c r="H124" s="45"/>
      <c r="I124" s="45"/>
      <c r="J124" s="45"/>
      <c r="K124" s="45"/>
      <c r="L124" s="46"/>
      <c r="M124" s="29"/>
    </row>
    <row r="125" spans="1:13" ht="15" customHeight="1" x14ac:dyDescent="0.25">
      <c r="A125" s="29"/>
      <c r="B125" s="42"/>
      <c r="C125" s="47" t="s">
        <v>2</v>
      </c>
      <c r="D125" s="47">
        <f>SUM(D123:D124)</f>
        <v>0</v>
      </c>
      <c r="E125" s="45"/>
      <c r="F125" s="45"/>
      <c r="G125" s="45"/>
      <c r="H125" s="45"/>
      <c r="I125" s="45"/>
      <c r="J125" s="45"/>
      <c r="K125" s="45"/>
      <c r="L125" s="46"/>
      <c r="M125" s="29"/>
    </row>
    <row r="126" spans="1:13" ht="15" customHeight="1" thickBot="1" x14ac:dyDescent="0.3">
      <c r="A126" s="29"/>
      <c r="B126" s="48"/>
      <c r="C126" s="49"/>
      <c r="D126" s="49"/>
      <c r="E126" s="49"/>
      <c r="F126" s="49"/>
      <c r="G126" s="49"/>
      <c r="H126" s="49"/>
      <c r="I126" s="49"/>
      <c r="J126" s="49"/>
      <c r="K126" s="49"/>
      <c r="L126" s="50"/>
      <c r="M126" s="29"/>
    </row>
    <row r="127" spans="1:13" ht="7.5" customHeight="1" x14ac:dyDescent="0.25">
      <c r="A127" s="29"/>
      <c r="B127" s="45"/>
      <c r="C127" s="45"/>
      <c r="D127" s="45"/>
      <c r="E127" s="45"/>
      <c r="F127" s="45"/>
      <c r="G127" s="45"/>
      <c r="H127" s="45"/>
      <c r="I127" s="45"/>
      <c r="J127" s="45"/>
      <c r="K127" s="45"/>
      <c r="L127" s="45"/>
      <c r="M127" s="29"/>
    </row>
    <row r="128" spans="1:13" ht="7.5" customHeight="1" thickBot="1" x14ac:dyDescent="0.3">
      <c r="A128" s="29"/>
      <c r="B128" s="29"/>
      <c r="C128" s="29"/>
      <c r="D128" s="29"/>
      <c r="E128" s="29"/>
      <c r="F128" s="29"/>
      <c r="G128" s="29"/>
      <c r="H128" s="29"/>
      <c r="I128" s="29"/>
      <c r="J128" s="29"/>
      <c r="K128" s="29"/>
      <c r="L128" s="29"/>
      <c r="M128" s="29"/>
    </row>
    <row r="129" spans="1:13" ht="15" customHeight="1" x14ac:dyDescent="0.25">
      <c r="A129" s="29"/>
      <c r="B129" s="37"/>
      <c r="C129" s="154" t="s">
        <v>130</v>
      </c>
      <c r="D129" s="154"/>
      <c r="E129" s="154"/>
      <c r="F129" s="154"/>
      <c r="G129" s="154"/>
      <c r="H129" s="154"/>
      <c r="I129" s="154"/>
      <c r="J129" s="154"/>
      <c r="K129" s="154"/>
      <c r="L129" s="38"/>
      <c r="M129" s="29"/>
    </row>
    <row r="130" spans="1:13" ht="15" customHeight="1" x14ac:dyDescent="0.25">
      <c r="A130" s="29"/>
      <c r="B130" s="39"/>
      <c r="C130" s="40"/>
      <c r="D130" s="40"/>
      <c r="E130" s="40"/>
      <c r="F130" s="40"/>
      <c r="G130" s="40"/>
      <c r="H130" s="40"/>
      <c r="I130" s="40"/>
      <c r="J130" s="40"/>
      <c r="K130" s="40"/>
      <c r="L130" s="41"/>
      <c r="M130" s="29"/>
    </row>
    <row r="131" spans="1:13" ht="15" customHeight="1" x14ac:dyDescent="0.25">
      <c r="A131" s="29"/>
      <c r="B131" s="42"/>
      <c r="C131" s="43" t="s">
        <v>0</v>
      </c>
      <c r="D131" s="65">
        <f>COUNTIF(Grille!O6:O205,"Oui")</f>
        <v>0</v>
      </c>
      <c r="E131" s="44" t="e">
        <f>D131/D133</f>
        <v>#DIV/0!</v>
      </c>
      <c r="F131" s="44"/>
      <c r="G131" s="45"/>
      <c r="H131" s="45"/>
      <c r="I131" s="45"/>
      <c r="J131" s="45"/>
      <c r="K131" s="45"/>
      <c r="L131" s="46"/>
      <c r="M131" s="29"/>
    </row>
    <row r="132" spans="1:13" ht="15" customHeight="1" x14ac:dyDescent="0.25">
      <c r="A132" s="29"/>
      <c r="B132" s="42"/>
      <c r="C132" s="43" t="s">
        <v>1</v>
      </c>
      <c r="D132" s="66">
        <f>COUNTIF(Grille!O6:O205,"Non")</f>
        <v>0</v>
      </c>
      <c r="E132" s="44" t="e">
        <f>D132/D133</f>
        <v>#DIV/0!</v>
      </c>
      <c r="F132" s="44"/>
      <c r="G132" s="45"/>
      <c r="H132" s="45"/>
      <c r="I132" s="45"/>
      <c r="J132" s="45"/>
      <c r="K132" s="45"/>
      <c r="L132" s="46"/>
      <c r="M132" s="29"/>
    </row>
    <row r="133" spans="1:13" ht="15" customHeight="1" x14ac:dyDescent="0.25">
      <c r="A133" s="29"/>
      <c r="B133" s="42"/>
      <c r="C133" s="47" t="s">
        <v>2</v>
      </c>
      <c r="D133" s="47">
        <f>SUM(D131:D132)</f>
        <v>0</v>
      </c>
      <c r="E133" s="45"/>
      <c r="F133" s="45"/>
      <c r="G133" s="45"/>
      <c r="H133" s="45"/>
      <c r="I133" s="45"/>
      <c r="J133" s="45"/>
      <c r="K133" s="45"/>
      <c r="L133" s="46"/>
      <c r="M133" s="29"/>
    </row>
    <row r="134" spans="1:13" ht="15" customHeight="1" thickBot="1" x14ac:dyDescent="0.3">
      <c r="A134" s="29"/>
      <c r="B134" s="48"/>
      <c r="C134" s="49"/>
      <c r="D134" s="49"/>
      <c r="E134" s="49"/>
      <c r="F134" s="49"/>
      <c r="G134" s="49"/>
      <c r="H134" s="49"/>
      <c r="I134" s="49"/>
      <c r="J134" s="49"/>
      <c r="K134" s="49"/>
      <c r="L134" s="50"/>
      <c r="M134" s="29"/>
    </row>
    <row r="135" spans="1:13" ht="7.5" customHeight="1" x14ac:dyDescent="0.25">
      <c r="A135" s="29"/>
      <c r="B135" s="45"/>
      <c r="C135" s="45"/>
      <c r="D135" s="45"/>
      <c r="E135" s="45"/>
      <c r="F135" s="45"/>
      <c r="G135" s="45"/>
      <c r="H135" s="45"/>
      <c r="I135" s="45"/>
      <c r="J135" s="45"/>
      <c r="K135" s="45"/>
      <c r="L135" s="45"/>
      <c r="M135" s="29"/>
    </row>
    <row r="136" spans="1:13" ht="7.5" customHeight="1" thickBot="1" x14ac:dyDescent="0.3">
      <c r="A136" s="29"/>
      <c r="B136" s="29"/>
      <c r="C136" s="29"/>
      <c r="D136" s="29"/>
      <c r="E136" s="29"/>
      <c r="F136" s="29"/>
      <c r="G136" s="29"/>
      <c r="H136" s="29"/>
      <c r="I136" s="29"/>
      <c r="J136" s="29"/>
      <c r="K136" s="29"/>
      <c r="L136" s="29"/>
      <c r="M136" s="29"/>
    </row>
    <row r="137" spans="1:13" ht="15" customHeight="1" x14ac:dyDescent="0.25">
      <c r="A137" s="29"/>
      <c r="B137" s="37"/>
      <c r="C137" s="154" t="s">
        <v>131</v>
      </c>
      <c r="D137" s="154"/>
      <c r="E137" s="154"/>
      <c r="F137" s="154"/>
      <c r="G137" s="154"/>
      <c r="H137" s="154"/>
      <c r="I137" s="154"/>
      <c r="J137" s="154"/>
      <c r="K137" s="154"/>
      <c r="L137" s="38"/>
      <c r="M137" s="29"/>
    </row>
    <row r="138" spans="1:13" ht="15" customHeight="1" x14ac:dyDescent="0.25">
      <c r="A138" s="29"/>
      <c r="B138" s="39"/>
      <c r="C138" s="40"/>
      <c r="D138" s="40"/>
      <c r="E138" s="40"/>
      <c r="F138" s="40"/>
      <c r="G138" s="40"/>
      <c r="H138" s="40"/>
      <c r="I138" s="40"/>
      <c r="J138" s="40"/>
      <c r="K138" s="40"/>
      <c r="L138" s="41"/>
      <c r="M138" s="29"/>
    </row>
    <row r="139" spans="1:13" ht="15" customHeight="1" x14ac:dyDescent="0.25">
      <c r="A139" s="29"/>
      <c r="B139" s="42"/>
      <c r="C139" s="43" t="s">
        <v>0</v>
      </c>
      <c r="D139" s="65">
        <f>COUNTIF(Grille!P6:P205,"Oui")</f>
        <v>0</v>
      </c>
      <c r="E139" s="44" t="e">
        <f>D139/D141</f>
        <v>#DIV/0!</v>
      </c>
      <c r="F139" s="44"/>
      <c r="G139" s="45"/>
      <c r="H139" s="45"/>
      <c r="I139" s="45"/>
      <c r="J139" s="45"/>
      <c r="K139" s="45"/>
      <c r="L139" s="46"/>
      <c r="M139" s="29"/>
    </row>
    <row r="140" spans="1:13" ht="15" customHeight="1" x14ac:dyDescent="0.25">
      <c r="A140" s="29"/>
      <c r="B140" s="42"/>
      <c r="C140" s="43" t="s">
        <v>1</v>
      </c>
      <c r="D140" s="66">
        <f>COUNTIF(Grille!P6:P205,"Non")</f>
        <v>0</v>
      </c>
      <c r="E140" s="44" t="e">
        <f>D140/D141</f>
        <v>#DIV/0!</v>
      </c>
      <c r="F140" s="44"/>
      <c r="G140" s="45"/>
      <c r="H140" s="45"/>
      <c r="I140" s="45"/>
      <c r="J140" s="45"/>
      <c r="K140" s="45"/>
      <c r="L140" s="46"/>
      <c r="M140" s="29"/>
    </row>
    <row r="141" spans="1:13" ht="15" customHeight="1" x14ac:dyDescent="0.25">
      <c r="A141" s="29"/>
      <c r="B141" s="42"/>
      <c r="C141" s="47" t="s">
        <v>2</v>
      </c>
      <c r="D141" s="47">
        <f>SUM(D139:D140)</f>
        <v>0</v>
      </c>
      <c r="E141" s="45"/>
      <c r="F141" s="45"/>
      <c r="G141" s="45"/>
      <c r="H141" s="45"/>
      <c r="I141" s="45"/>
      <c r="J141" s="45"/>
      <c r="K141" s="45"/>
      <c r="L141" s="46"/>
      <c r="M141" s="29"/>
    </row>
    <row r="142" spans="1:13" ht="15" customHeight="1" thickBot="1" x14ac:dyDescent="0.3">
      <c r="A142" s="29"/>
      <c r="B142" s="48"/>
      <c r="C142" s="49"/>
      <c r="D142" s="49"/>
      <c r="E142" s="49"/>
      <c r="F142" s="49"/>
      <c r="G142" s="49"/>
      <c r="H142" s="49"/>
      <c r="I142" s="49"/>
      <c r="J142" s="49"/>
      <c r="K142" s="49"/>
      <c r="L142" s="50"/>
      <c r="M142" s="29"/>
    </row>
    <row r="143" spans="1:13" ht="7.5" customHeight="1" x14ac:dyDescent="0.25">
      <c r="A143" s="29"/>
      <c r="B143" s="45"/>
      <c r="C143" s="45"/>
      <c r="D143" s="45"/>
      <c r="E143" s="45"/>
      <c r="F143" s="45"/>
      <c r="G143" s="45"/>
      <c r="H143" s="45"/>
      <c r="I143" s="45"/>
      <c r="J143" s="45"/>
      <c r="K143" s="45"/>
      <c r="L143" s="45"/>
      <c r="M143" s="29"/>
    </row>
    <row r="144" spans="1:13" ht="7.5" customHeight="1" thickBot="1" x14ac:dyDescent="0.3">
      <c r="A144" s="29"/>
      <c r="B144" s="29"/>
      <c r="C144" s="29"/>
      <c r="D144" s="29"/>
      <c r="E144" s="29"/>
      <c r="F144" s="29"/>
      <c r="G144" s="29"/>
      <c r="H144" s="29"/>
      <c r="I144" s="29"/>
      <c r="J144" s="29"/>
      <c r="K144" s="29"/>
      <c r="L144" s="29"/>
      <c r="M144" s="29"/>
    </row>
    <row r="145" spans="1:13" ht="15" customHeight="1" x14ac:dyDescent="0.25">
      <c r="A145" s="29"/>
      <c r="B145" s="37"/>
      <c r="C145" s="154" t="s">
        <v>155</v>
      </c>
      <c r="D145" s="154"/>
      <c r="E145" s="154"/>
      <c r="F145" s="154"/>
      <c r="G145" s="154"/>
      <c r="H145" s="154"/>
      <c r="I145" s="154"/>
      <c r="J145" s="154"/>
      <c r="K145" s="154"/>
      <c r="L145" s="38"/>
      <c r="M145" s="29"/>
    </row>
    <row r="146" spans="1:13" ht="15" customHeight="1" x14ac:dyDescent="0.25">
      <c r="A146" s="29"/>
      <c r="B146" s="39"/>
      <c r="C146" s="40"/>
      <c r="D146" s="40"/>
      <c r="E146" s="40"/>
      <c r="F146" s="40"/>
      <c r="G146" s="40"/>
      <c r="H146" s="40"/>
      <c r="I146" s="40"/>
      <c r="J146" s="40"/>
      <c r="K146" s="40"/>
      <c r="L146" s="41"/>
      <c r="M146" s="29"/>
    </row>
    <row r="147" spans="1:13" ht="15" customHeight="1" x14ac:dyDescent="0.25">
      <c r="A147" s="29"/>
      <c r="B147" s="42"/>
      <c r="C147" s="43" t="s">
        <v>0</v>
      </c>
      <c r="D147" s="65">
        <f>COUNTIF(Grille!Q6:Q205,"Oui")</f>
        <v>0</v>
      </c>
      <c r="E147" s="44" t="e">
        <f>D147/D149</f>
        <v>#DIV/0!</v>
      </c>
      <c r="F147" s="44"/>
      <c r="G147" s="45"/>
      <c r="H147" s="45"/>
      <c r="I147" s="45"/>
      <c r="J147" s="45"/>
      <c r="K147" s="45"/>
      <c r="L147" s="46"/>
      <c r="M147" s="29"/>
    </row>
    <row r="148" spans="1:13" ht="15" customHeight="1" x14ac:dyDescent="0.25">
      <c r="A148" s="29"/>
      <c r="B148" s="42"/>
      <c r="C148" s="43" t="s">
        <v>1</v>
      </c>
      <c r="D148" s="66">
        <f>COUNTIF(Grille!Q6:Q205,"Non")</f>
        <v>0</v>
      </c>
      <c r="E148" s="44" t="e">
        <f>D148/D149</f>
        <v>#DIV/0!</v>
      </c>
      <c r="F148" s="44"/>
      <c r="G148" s="45"/>
      <c r="H148" s="45"/>
      <c r="I148" s="45"/>
      <c r="J148" s="45"/>
      <c r="K148" s="45"/>
      <c r="L148" s="46"/>
      <c r="M148" s="29"/>
    </row>
    <row r="149" spans="1:13" ht="15" customHeight="1" x14ac:dyDescent="0.25">
      <c r="A149" s="29"/>
      <c r="B149" s="42"/>
      <c r="C149" s="47" t="s">
        <v>2</v>
      </c>
      <c r="D149" s="47">
        <f>SUM(D147:D148)</f>
        <v>0</v>
      </c>
      <c r="E149" s="45"/>
      <c r="F149" s="45"/>
      <c r="G149" s="45"/>
      <c r="H149" s="45"/>
      <c r="I149" s="45"/>
      <c r="J149" s="45"/>
      <c r="K149" s="45"/>
      <c r="L149" s="46"/>
      <c r="M149" s="29"/>
    </row>
    <row r="150" spans="1:13" ht="15" customHeight="1" thickBot="1" x14ac:dyDescent="0.3">
      <c r="A150" s="29"/>
      <c r="B150" s="48"/>
      <c r="C150" s="49"/>
      <c r="D150" s="49"/>
      <c r="E150" s="49"/>
      <c r="F150" s="49"/>
      <c r="G150" s="49"/>
      <c r="H150" s="49"/>
      <c r="I150" s="49"/>
      <c r="J150" s="49"/>
      <c r="K150" s="49"/>
      <c r="L150" s="50"/>
      <c r="M150" s="29"/>
    </row>
    <row r="151" spans="1:13" ht="7.5" customHeight="1" x14ac:dyDescent="0.25">
      <c r="A151" s="29"/>
      <c r="B151" s="45"/>
      <c r="C151" s="45"/>
      <c r="D151" s="45"/>
      <c r="E151" s="45"/>
      <c r="F151" s="45"/>
      <c r="G151" s="45"/>
      <c r="H151" s="45"/>
      <c r="I151" s="45"/>
      <c r="J151" s="45"/>
      <c r="K151" s="45"/>
      <c r="L151" s="45"/>
      <c r="M151" s="29"/>
    </row>
    <row r="152" spans="1:13" ht="7.5" customHeight="1" thickBot="1" x14ac:dyDescent="0.3">
      <c r="A152" s="29"/>
      <c r="B152" s="29"/>
      <c r="C152" s="29"/>
      <c r="D152" s="29"/>
      <c r="E152" s="29"/>
      <c r="F152" s="29"/>
      <c r="G152" s="29"/>
      <c r="H152" s="29"/>
      <c r="I152" s="29"/>
      <c r="J152" s="29"/>
      <c r="K152" s="29"/>
      <c r="L152" s="29"/>
      <c r="M152" s="29"/>
    </row>
    <row r="153" spans="1:13" ht="15" customHeight="1" x14ac:dyDescent="0.25">
      <c r="A153" s="29"/>
      <c r="B153" s="37"/>
      <c r="C153" s="154" t="s">
        <v>156</v>
      </c>
      <c r="D153" s="154"/>
      <c r="E153" s="154"/>
      <c r="F153" s="154"/>
      <c r="G153" s="154"/>
      <c r="H153" s="154"/>
      <c r="I153" s="154"/>
      <c r="J153" s="154"/>
      <c r="K153" s="154"/>
      <c r="L153" s="38"/>
      <c r="M153" s="29"/>
    </row>
    <row r="154" spans="1:13" ht="15" customHeight="1" x14ac:dyDescent="0.25">
      <c r="A154" s="29"/>
      <c r="B154" s="39"/>
      <c r="C154" s="40"/>
      <c r="D154" s="40"/>
      <c r="E154" s="40"/>
      <c r="F154" s="40"/>
      <c r="G154" s="40"/>
      <c r="H154" s="40"/>
      <c r="I154" s="40"/>
      <c r="J154" s="40"/>
      <c r="K154" s="40"/>
      <c r="L154" s="41"/>
      <c r="M154" s="29"/>
    </row>
    <row r="155" spans="1:13" ht="15" customHeight="1" x14ac:dyDescent="0.25">
      <c r="A155" s="29"/>
      <c r="B155" s="42"/>
      <c r="C155" s="43" t="s">
        <v>0</v>
      </c>
      <c r="D155" s="65">
        <f>COUNTIF(Grille!R6:R205,"Oui")</f>
        <v>0</v>
      </c>
      <c r="E155" s="44" t="e">
        <f>D155/D157</f>
        <v>#DIV/0!</v>
      </c>
      <c r="F155" s="44"/>
      <c r="G155" s="45"/>
      <c r="H155" s="45"/>
      <c r="I155" s="45"/>
      <c r="J155" s="45"/>
      <c r="K155" s="45"/>
      <c r="L155" s="46"/>
      <c r="M155" s="29"/>
    </row>
    <row r="156" spans="1:13" ht="15" customHeight="1" x14ac:dyDescent="0.25">
      <c r="A156" s="29"/>
      <c r="B156" s="42"/>
      <c r="C156" s="43" t="s">
        <v>1</v>
      </c>
      <c r="D156" s="66">
        <f>COUNTIF(Grille!R6:R205,"Non")</f>
        <v>0</v>
      </c>
      <c r="E156" s="44" t="e">
        <f>D156/D157</f>
        <v>#DIV/0!</v>
      </c>
      <c r="F156" s="44"/>
      <c r="G156" s="45"/>
      <c r="H156" s="45"/>
      <c r="I156" s="45"/>
      <c r="J156" s="45"/>
      <c r="K156" s="45"/>
      <c r="L156" s="46"/>
      <c r="M156" s="29"/>
    </row>
    <row r="157" spans="1:13" ht="15" customHeight="1" x14ac:dyDescent="0.25">
      <c r="A157" s="29"/>
      <c r="B157" s="42"/>
      <c r="C157" s="47" t="s">
        <v>2</v>
      </c>
      <c r="D157" s="47">
        <f>SUM(D155:D156)</f>
        <v>0</v>
      </c>
      <c r="E157" s="45"/>
      <c r="F157" s="45"/>
      <c r="G157" s="45"/>
      <c r="H157" s="45"/>
      <c r="I157" s="45"/>
      <c r="J157" s="45"/>
      <c r="K157" s="45"/>
      <c r="L157" s="46"/>
      <c r="M157" s="29"/>
    </row>
    <row r="158" spans="1:13" ht="15" customHeight="1" thickBot="1" x14ac:dyDescent="0.3">
      <c r="A158" s="29"/>
      <c r="B158" s="48"/>
      <c r="C158" s="49"/>
      <c r="D158" s="49"/>
      <c r="E158" s="49"/>
      <c r="F158" s="49"/>
      <c r="G158" s="49"/>
      <c r="H158" s="49"/>
      <c r="I158" s="49"/>
      <c r="J158" s="49"/>
      <c r="K158" s="49"/>
      <c r="L158" s="50"/>
      <c r="M158" s="29"/>
    </row>
    <row r="159" spans="1:13" ht="7.5" customHeight="1" x14ac:dyDescent="0.25">
      <c r="A159" s="29"/>
      <c r="B159" s="45"/>
      <c r="C159" s="45"/>
      <c r="D159" s="45"/>
      <c r="E159" s="45"/>
      <c r="F159" s="45"/>
      <c r="G159" s="45"/>
      <c r="H159" s="45"/>
      <c r="I159" s="45"/>
      <c r="J159" s="45"/>
      <c r="K159" s="45"/>
      <c r="L159" s="45"/>
      <c r="M159" s="29"/>
    </row>
    <row r="160" spans="1:13" ht="7.5" customHeight="1" thickBot="1" x14ac:dyDescent="0.3">
      <c r="A160" s="29"/>
      <c r="B160" s="29"/>
      <c r="C160" s="29"/>
      <c r="D160" s="29"/>
      <c r="E160" s="29"/>
      <c r="F160" s="29"/>
      <c r="G160" s="29"/>
      <c r="H160" s="29"/>
      <c r="I160" s="29"/>
      <c r="J160" s="29"/>
      <c r="K160" s="29"/>
      <c r="L160" s="29"/>
      <c r="M160" s="29"/>
    </row>
    <row r="161" spans="1:13" ht="15" customHeight="1" x14ac:dyDescent="0.25">
      <c r="A161" s="29"/>
      <c r="B161" s="37"/>
      <c r="C161" s="154" t="s">
        <v>132</v>
      </c>
      <c r="D161" s="154"/>
      <c r="E161" s="154"/>
      <c r="F161" s="154"/>
      <c r="G161" s="154"/>
      <c r="H161" s="154"/>
      <c r="I161" s="154"/>
      <c r="J161" s="154"/>
      <c r="K161" s="154"/>
      <c r="L161" s="38"/>
      <c r="M161" s="29"/>
    </row>
    <row r="162" spans="1:13" ht="15" customHeight="1" x14ac:dyDescent="0.25">
      <c r="A162" s="29"/>
      <c r="B162" s="39"/>
      <c r="C162" s="40"/>
      <c r="D162" s="40"/>
      <c r="E162" s="40"/>
      <c r="F162" s="40"/>
      <c r="G162" s="40"/>
      <c r="H162" s="40"/>
      <c r="I162" s="40"/>
      <c r="J162" s="40"/>
      <c r="K162" s="40"/>
      <c r="L162" s="41"/>
      <c r="M162" s="29"/>
    </row>
    <row r="163" spans="1:13" ht="15" customHeight="1" x14ac:dyDescent="0.25">
      <c r="A163" s="29"/>
      <c r="B163" s="42"/>
      <c r="C163" s="43" t="s">
        <v>0</v>
      </c>
      <c r="D163" s="65">
        <f>COUNTIF(Grille!S6:S205,"Oui")</f>
        <v>0</v>
      </c>
      <c r="E163" s="44" t="e">
        <f>D163/D165</f>
        <v>#DIV/0!</v>
      </c>
      <c r="F163" s="44"/>
      <c r="G163" s="45"/>
      <c r="H163" s="45"/>
      <c r="I163" s="45"/>
      <c r="J163" s="45"/>
      <c r="K163" s="45"/>
      <c r="L163" s="46"/>
      <c r="M163" s="29"/>
    </row>
    <row r="164" spans="1:13" ht="15" customHeight="1" x14ac:dyDescent="0.25">
      <c r="A164" s="29"/>
      <c r="B164" s="42"/>
      <c r="C164" s="43" t="s">
        <v>1</v>
      </c>
      <c r="D164" s="66">
        <f>COUNTIF(Grille!S6:S205,"Non")</f>
        <v>0</v>
      </c>
      <c r="E164" s="44" t="e">
        <f>D164/D165</f>
        <v>#DIV/0!</v>
      </c>
      <c r="F164" s="44"/>
      <c r="G164" s="45"/>
      <c r="H164" s="45"/>
      <c r="I164" s="45"/>
      <c r="J164" s="45"/>
      <c r="K164" s="45"/>
      <c r="L164" s="46"/>
      <c r="M164" s="29"/>
    </row>
    <row r="165" spans="1:13" ht="15" customHeight="1" x14ac:dyDescent="0.25">
      <c r="A165" s="29"/>
      <c r="B165" s="42"/>
      <c r="C165" s="47" t="s">
        <v>2</v>
      </c>
      <c r="D165" s="47">
        <f>SUM(D163:D164)</f>
        <v>0</v>
      </c>
      <c r="E165" s="45"/>
      <c r="F165" s="45"/>
      <c r="G165" s="45"/>
      <c r="H165" s="45"/>
      <c r="I165" s="45"/>
      <c r="J165" s="45"/>
      <c r="K165" s="45"/>
      <c r="L165" s="46"/>
      <c r="M165" s="29"/>
    </row>
    <row r="166" spans="1:13" ht="15" customHeight="1" thickBot="1" x14ac:dyDescent="0.3">
      <c r="A166" s="29"/>
      <c r="B166" s="48"/>
      <c r="C166" s="49"/>
      <c r="D166" s="49"/>
      <c r="E166" s="49"/>
      <c r="F166" s="49"/>
      <c r="G166" s="49"/>
      <c r="H166" s="49"/>
      <c r="I166" s="49"/>
      <c r="J166" s="49"/>
      <c r="K166" s="49"/>
      <c r="L166" s="50"/>
      <c r="M166" s="29"/>
    </row>
    <row r="167" spans="1:13" ht="7.5" customHeight="1" x14ac:dyDescent="0.25">
      <c r="A167" s="29"/>
      <c r="B167" s="45"/>
      <c r="C167" s="45"/>
      <c r="D167" s="45"/>
      <c r="E167" s="45"/>
      <c r="F167" s="45"/>
      <c r="G167" s="45"/>
      <c r="H167" s="45"/>
      <c r="I167" s="45"/>
      <c r="J167" s="45"/>
      <c r="K167" s="45"/>
      <c r="L167" s="45"/>
      <c r="M167" s="29"/>
    </row>
    <row r="168" spans="1:13" ht="7.5" customHeight="1" thickBot="1" x14ac:dyDescent="0.3">
      <c r="A168" s="29"/>
      <c r="B168" s="29"/>
      <c r="C168" s="29"/>
      <c r="D168" s="29"/>
      <c r="E168" s="29"/>
      <c r="F168" s="29"/>
      <c r="G168" s="29"/>
      <c r="H168" s="29"/>
      <c r="I168" s="29"/>
      <c r="J168" s="29"/>
      <c r="K168" s="29"/>
      <c r="L168" s="29"/>
      <c r="M168" s="29"/>
    </row>
    <row r="169" spans="1:13" ht="15" customHeight="1" x14ac:dyDescent="0.25">
      <c r="A169" s="29"/>
      <c r="B169" s="37"/>
      <c r="C169" s="154" t="s">
        <v>133</v>
      </c>
      <c r="D169" s="154"/>
      <c r="E169" s="154"/>
      <c r="F169" s="154"/>
      <c r="G169" s="154"/>
      <c r="H169" s="154"/>
      <c r="I169" s="154"/>
      <c r="J169" s="154"/>
      <c r="K169" s="154"/>
      <c r="L169" s="38"/>
      <c r="M169" s="29"/>
    </row>
    <row r="170" spans="1:13" ht="15" customHeight="1" x14ac:dyDescent="0.25">
      <c r="A170" s="29"/>
      <c r="B170" s="39"/>
      <c r="C170" s="40"/>
      <c r="D170" s="40"/>
      <c r="E170" s="40"/>
      <c r="F170" s="40"/>
      <c r="G170" s="40"/>
      <c r="H170" s="40"/>
      <c r="I170" s="40"/>
      <c r="J170" s="40"/>
      <c r="K170" s="40"/>
      <c r="L170" s="41"/>
      <c r="M170" s="29"/>
    </row>
    <row r="171" spans="1:13" ht="15" customHeight="1" x14ac:dyDescent="0.25">
      <c r="A171" s="29"/>
      <c r="B171" s="42"/>
      <c r="C171" s="43" t="s">
        <v>0</v>
      </c>
      <c r="D171" s="65">
        <f>COUNTIF(Grille!T6:T205,"Oui")</f>
        <v>0</v>
      </c>
      <c r="E171" s="44" t="e">
        <f>D171/D173</f>
        <v>#DIV/0!</v>
      </c>
      <c r="F171" s="44"/>
      <c r="G171" s="45"/>
      <c r="H171" s="45"/>
      <c r="I171" s="45"/>
      <c r="J171" s="45"/>
      <c r="K171" s="45"/>
      <c r="L171" s="46"/>
      <c r="M171" s="29"/>
    </row>
    <row r="172" spans="1:13" ht="15" customHeight="1" x14ac:dyDescent="0.25">
      <c r="A172" s="29"/>
      <c r="B172" s="42"/>
      <c r="C172" s="43" t="s">
        <v>1</v>
      </c>
      <c r="D172" s="66">
        <f>COUNTIF(Grille!T6:T205,"Non")</f>
        <v>0</v>
      </c>
      <c r="E172" s="44" t="e">
        <f>D172/D173</f>
        <v>#DIV/0!</v>
      </c>
      <c r="F172" s="44"/>
      <c r="G172" s="45"/>
      <c r="H172" s="45"/>
      <c r="I172" s="45"/>
      <c r="J172" s="45"/>
      <c r="K172" s="45"/>
      <c r="L172" s="46"/>
      <c r="M172" s="29"/>
    </row>
    <row r="173" spans="1:13" ht="15" customHeight="1" x14ac:dyDescent="0.25">
      <c r="A173" s="29"/>
      <c r="B173" s="42"/>
      <c r="C173" s="47" t="s">
        <v>2</v>
      </c>
      <c r="D173" s="47">
        <f>SUM(D171:D172)</f>
        <v>0</v>
      </c>
      <c r="E173" s="45"/>
      <c r="F173" s="45"/>
      <c r="G173" s="45"/>
      <c r="H173" s="45"/>
      <c r="I173" s="45"/>
      <c r="J173" s="45"/>
      <c r="K173" s="45"/>
      <c r="L173" s="46"/>
      <c r="M173" s="29"/>
    </row>
    <row r="174" spans="1:13" ht="15" customHeight="1" thickBot="1" x14ac:dyDescent="0.3">
      <c r="A174" s="29"/>
      <c r="B174" s="48"/>
      <c r="C174" s="49"/>
      <c r="D174" s="49"/>
      <c r="E174" s="49"/>
      <c r="F174" s="49"/>
      <c r="G174" s="49"/>
      <c r="H174" s="49"/>
      <c r="I174" s="49"/>
      <c r="J174" s="49"/>
      <c r="K174" s="49"/>
      <c r="L174" s="50"/>
      <c r="M174" s="29"/>
    </row>
    <row r="175" spans="1:13" ht="7.5" customHeight="1" x14ac:dyDescent="0.25">
      <c r="A175" s="29"/>
      <c r="B175" s="29"/>
      <c r="C175" s="29"/>
      <c r="D175" s="29"/>
      <c r="E175" s="29"/>
      <c r="F175" s="29"/>
      <c r="G175" s="29"/>
      <c r="H175" s="29"/>
      <c r="I175" s="29"/>
      <c r="J175" s="29"/>
      <c r="K175" s="29"/>
      <c r="L175" s="29"/>
      <c r="M175" s="29"/>
    </row>
    <row r="176" spans="1:13" ht="7.5" customHeight="1" thickBot="1" x14ac:dyDescent="0.3">
      <c r="A176" s="29"/>
      <c r="B176" s="29"/>
      <c r="C176" s="29"/>
      <c r="D176" s="29"/>
      <c r="E176" s="29"/>
      <c r="F176" s="29"/>
      <c r="G176" s="29"/>
      <c r="H176" s="29"/>
      <c r="I176" s="29"/>
      <c r="J176" s="29"/>
      <c r="K176" s="29"/>
      <c r="L176" s="29"/>
      <c r="M176" s="29"/>
    </row>
    <row r="177" spans="1:14" ht="15" customHeight="1" x14ac:dyDescent="0.25">
      <c r="A177" s="29"/>
      <c r="B177" s="37"/>
      <c r="C177" s="154" t="s">
        <v>134</v>
      </c>
      <c r="D177" s="154"/>
      <c r="E177" s="154"/>
      <c r="F177" s="154"/>
      <c r="G177" s="154"/>
      <c r="H177" s="154"/>
      <c r="I177" s="154"/>
      <c r="J177" s="154"/>
      <c r="K177" s="154"/>
      <c r="L177" s="38"/>
      <c r="M177" s="29"/>
    </row>
    <row r="178" spans="1:14" ht="15" customHeight="1" x14ac:dyDescent="0.25">
      <c r="A178" s="29"/>
      <c r="B178" s="39"/>
      <c r="C178" s="40"/>
      <c r="D178" s="40"/>
      <c r="E178" s="40"/>
      <c r="F178" s="40"/>
      <c r="G178" s="40"/>
      <c r="H178" s="40"/>
      <c r="I178" s="40"/>
      <c r="J178" s="40"/>
      <c r="K178" s="40"/>
      <c r="L178" s="41"/>
      <c r="M178" s="29"/>
    </row>
    <row r="179" spans="1:14" ht="15" customHeight="1" x14ac:dyDescent="0.25">
      <c r="A179" s="29"/>
      <c r="B179" s="42"/>
      <c r="C179" s="43" t="s">
        <v>0</v>
      </c>
      <c r="D179" s="65">
        <f>COUNTIF(Grille!U6:U205,"Oui")</f>
        <v>0</v>
      </c>
      <c r="E179" s="44" t="e">
        <f>D179/D181</f>
        <v>#DIV/0!</v>
      </c>
      <c r="F179" s="44"/>
      <c r="G179" s="45"/>
      <c r="H179" s="45"/>
      <c r="I179" s="45"/>
      <c r="J179" s="45"/>
      <c r="K179" s="45"/>
      <c r="L179" s="46"/>
      <c r="M179" s="29"/>
    </row>
    <row r="180" spans="1:14" ht="15" customHeight="1" x14ac:dyDescent="0.25">
      <c r="A180" s="29"/>
      <c r="B180" s="42"/>
      <c r="C180" s="43" t="s">
        <v>1</v>
      </c>
      <c r="D180" s="66">
        <f>COUNTIF(Grille!U6:U205,"Non")</f>
        <v>0</v>
      </c>
      <c r="E180" s="44" t="e">
        <f>D180/D181</f>
        <v>#DIV/0!</v>
      </c>
      <c r="F180" s="44"/>
      <c r="G180" s="45"/>
      <c r="H180" s="45"/>
      <c r="I180" s="45"/>
      <c r="J180" s="45"/>
      <c r="K180" s="45"/>
      <c r="L180" s="46"/>
      <c r="M180" s="29"/>
    </row>
    <row r="181" spans="1:14" ht="15" customHeight="1" x14ac:dyDescent="0.25">
      <c r="A181" s="29"/>
      <c r="B181" s="42"/>
      <c r="C181" s="47" t="s">
        <v>2</v>
      </c>
      <c r="D181" s="47">
        <f>SUM(D179:D180)</f>
        <v>0</v>
      </c>
      <c r="E181" s="45"/>
      <c r="F181" s="45"/>
      <c r="G181" s="45"/>
      <c r="H181" s="45"/>
      <c r="I181" s="45"/>
      <c r="J181" s="45"/>
      <c r="K181" s="45"/>
      <c r="L181" s="46"/>
      <c r="M181" s="29"/>
    </row>
    <row r="182" spans="1:14" ht="15" customHeight="1" thickBot="1" x14ac:dyDescent="0.3">
      <c r="A182" s="29"/>
      <c r="B182" s="48"/>
      <c r="C182" s="49"/>
      <c r="D182" s="49"/>
      <c r="E182" s="49"/>
      <c r="F182" s="49"/>
      <c r="G182" s="49"/>
      <c r="H182" s="49"/>
      <c r="I182" s="49"/>
      <c r="J182" s="49"/>
      <c r="K182" s="49"/>
      <c r="L182" s="50"/>
      <c r="M182" s="29"/>
    </row>
    <row r="183" spans="1:14" ht="7.5" customHeight="1" x14ac:dyDescent="0.25">
      <c r="A183" s="29"/>
      <c r="B183" s="29"/>
      <c r="C183" s="29"/>
      <c r="D183" s="29"/>
      <c r="E183" s="29"/>
      <c r="F183" s="29"/>
      <c r="G183" s="29"/>
      <c r="H183" s="29"/>
      <c r="I183" s="29"/>
      <c r="J183" s="29"/>
      <c r="K183" s="29"/>
      <c r="L183" s="29"/>
      <c r="M183" s="29"/>
    </row>
    <row r="184" spans="1:14" ht="7.5" customHeight="1" thickBot="1" x14ac:dyDescent="0.3">
      <c r="A184" s="29"/>
      <c r="B184" s="29"/>
      <c r="C184" s="29"/>
      <c r="D184" s="29"/>
      <c r="E184" s="29"/>
      <c r="F184" s="29"/>
      <c r="G184" s="29"/>
      <c r="H184" s="29"/>
      <c r="I184" s="29"/>
      <c r="J184" s="29"/>
      <c r="K184" s="29"/>
      <c r="L184" s="29"/>
      <c r="M184" s="29"/>
    </row>
    <row r="185" spans="1:14" ht="15" customHeight="1" x14ac:dyDescent="0.25">
      <c r="A185" s="29"/>
      <c r="B185" s="37"/>
      <c r="C185" s="154" t="s">
        <v>135</v>
      </c>
      <c r="D185" s="154"/>
      <c r="E185" s="154"/>
      <c r="F185" s="154"/>
      <c r="G185" s="154"/>
      <c r="H185" s="154"/>
      <c r="I185" s="154"/>
      <c r="J185" s="154"/>
      <c r="K185" s="154"/>
      <c r="L185" s="38"/>
      <c r="M185" s="54"/>
      <c r="N185" s="55"/>
    </row>
    <row r="186" spans="1:14" ht="15" customHeight="1" x14ac:dyDescent="0.25">
      <c r="A186" s="29"/>
      <c r="B186" s="39"/>
      <c r="C186" s="40"/>
      <c r="D186" s="40"/>
      <c r="E186" s="40"/>
      <c r="F186" s="40"/>
      <c r="G186" s="40"/>
      <c r="H186" s="40"/>
      <c r="I186" s="40"/>
      <c r="J186" s="40"/>
      <c r="K186" s="40"/>
      <c r="L186" s="41"/>
      <c r="M186" s="29"/>
    </row>
    <row r="187" spans="1:14" ht="15" customHeight="1" x14ac:dyDescent="0.25">
      <c r="A187" s="29"/>
      <c r="B187" s="42"/>
      <c r="C187" s="43" t="s">
        <v>0</v>
      </c>
      <c r="D187" s="65">
        <f>COUNTIF(Grille!V6:V205,"Oui")</f>
        <v>0</v>
      </c>
      <c r="E187" s="44" t="e">
        <f>D187/D189</f>
        <v>#DIV/0!</v>
      </c>
      <c r="F187" s="44"/>
      <c r="G187" s="45"/>
      <c r="H187" s="45"/>
      <c r="I187" s="45"/>
      <c r="J187" s="45"/>
      <c r="K187" s="45"/>
      <c r="L187" s="46"/>
      <c r="M187" s="29"/>
    </row>
    <row r="188" spans="1:14" ht="15" customHeight="1" x14ac:dyDescent="0.25">
      <c r="A188" s="29"/>
      <c r="B188" s="42"/>
      <c r="C188" s="43" t="s">
        <v>1</v>
      </c>
      <c r="D188" s="66">
        <f>COUNTIF(Grille!V6:V205,"Non")</f>
        <v>0</v>
      </c>
      <c r="E188" s="44" t="e">
        <f>D188/D189</f>
        <v>#DIV/0!</v>
      </c>
      <c r="F188" s="44"/>
      <c r="G188" s="45"/>
      <c r="H188" s="45"/>
      <c r="I188" s="45"/>
      <c r="J188" s="45"/>
      <c r="K188" s="45"/>
      <c r="L188" s="46"/>
      <c r="M188" s="29"/>
    </row>
    <row r="189" spans="1:14" ht="15" customHeight="1" x14ac:dyDescent="0.25">
      <c r="A189" s="29"/>
      <c r="B189" s="42"/>
      <c r="C189" s="47" t="s">
        <v>2</v>
      </c>
      <c r="D189" s="47">
        <f>SUM(D187:D188)</f>
        <v>0</v>
      </c>
      <c r="E189" s="45"/>
      <c r="F189" s="45"/>
      <c r="G189" s="45"/>
      <c r="H189" s="45"/>
      <c r="I189" s="45"/>
      <c r="J189" s="45"/>
      <c r="K189" s="45"/>
      <c r="L189" s="46"/>
      <c r="M189" s="29"/>
    </row>
    <row r="190" spans="1:14" ht="15" customHeight="1" thickBot="1" x14ac:dyDescent="0.3">
      <c r="A190" s="29"/>
      <c r="B190" s="48"/>
      <c r="C190" s="49"/>
      <c r="D190" s="49"/>
      <c r="E190" s="49"/>
      <c r="F190" s="49"/>
      <c r="G190" s="49"/>
      <c r="H190" s="49"/>
      <c r="I190" s="49"/>
      <c r="J190" s="49"/>
      <c r="K190" s="49"/>
      <c r="L190" s="50"/>
      <c r="M190" s="29"/>
    </row>
    <row r="191" spans="1:14" ht="7.5" customHeight="1" x14ac:dyDescent="0.25">
      <c r="A191" s="29"/>
      <c r="B191" s="29"/>
      <c r="C191" s="29"/>
      <c r="D191" s="29"/>
      <c r="E191" s="29"/>
      <c r="F191" s="29"/>
      <c r="G191" s="29"/>
      <c r="H191" s="29"/>
      <c r="I191" s="29"/>
      <c r="J191" s="29"/>
      <c r="K191" s="29"/>
      <c r="L191" s="29"/>
      <c r="M191" s="29"/>
    </row>
    <row r="192" spans="1:14" ht="7.5" customHeight="1" thickBot="1" x14ac:dyDescent="0.3">
      <c r="A192" s="29"/>
      <c r="B192" s="29"/>
      <c r="C192" s="29"/>
      <c r="D192" s="29"/>
      <c r="E192" s="29"/>
      <c r="F192" s="29"/>
      <c r="G192" s="29"/>
      <c r="H192" s="29"/>
      <c r="I192" s="29"/>
      <c r="J192" s="29"/>
      <c r="K192" s="29"/>
      <c r="L192" s="29"/>
      <c r="M192" s="29"/>
    </row>
    <row r="193" spans="1:14" ht="15" customHeight="1" x14ac:dyDescent="0.25">
      <c r="A193" s="29"/>
      <c r="B193" s="37"/>
      <c r="C193" s="154" t="s">
        <v>28</v>
      </c>
      <c r="D193" s="154"/>
      <c r="E193" s="154"/>
      <c r="F193" s="154"/>
      <c r="G193" s="154"/>
      <c r="H193" s="154"/>
      <c r="I193" s="154"/>
      <c r="J193" s="154"/>
      <c r="K193" s="154"/>
      <c r="L193" s="38"/>
      <c r="M193" s="54"/>
      <c r="N193" s="55"/>
    </row>
    <row r="194" spans="1:14" ht="15" customHeight="1" x14ac:dyDescent="0.25">
      <c r="A194" s="29"/>
      <c r="B194" s="39"/>
      <c r="C194" s="40"/>
      <c r="D194" s="40"/>
      <c r="E194" s="40"/>
      <c r="F194" s="40"/>
      <c r="G194" s="40"/>
      <c r="H194" s="40"/>
      <c r="I194" s="40"/>
      <c r="J194" s="40"/>
      <c r="K194" s="40"/>
      <c r="L194" s="41"/>
      <c r="M194" s="29"/>
    </row>
    <row r="195" spans="1:14" ht="15" customHeight="1" x14ac:dyDescent="0.25">
      <c r="A195" s="29"/>
      <c r="B195" s="42"/>
      <c r="C195" s="43" t="s">
        <v>0</v>
      </c>
      <c r="D195" s="65">
        <f>COUNTIF(Grille!W6:W205,"Oui")</f>
        <v>0</v>
      </c>
      <c r="E195" s="44" t="e">
        <f>D195/D197</f>
        <v>#DIV/0!</v>
      </c>
      <c r="F195" s="44"/>
      <c r="G195" s="45"/>
      <c r="H195" s="45"/>
      <c r="I195" s="45"/>
      <c r="J195" s="45"/>
      <c r="K195" s="45"/>
      <c r="L195" s="46"/>
      <c r="M195" s="29"/>
    </row>
    <row r="196" spans="1:14" ht="15" customHeight="1" x14ac:dyDescent="0.25">
      <c r="A196" s="29"/>
      <c r="B196" s="42"/>
      <c r="C196" s="43" t="s">
        <v>1</v>
      </c>
      <c r="D196" s="66">
        <f>COUNTIF(Grille!W6:W205,"Non")</f>
        <v>0</v>
      </c>
      <c r="E196" s="44" t="e">
        <f>D196/D197</f>
        <v>#DIV/0!</v>
      </c>
      <c r="F196" s="44"/>
      <c r="G196" s="45"/>
      <c r="H196" s="45"/>
      <c r="I196" s="45"/>
      <c r="J196" s="45"/>
      <c r="K196" s="45"/>
      <c r="L196" s="46"/>
      <c r="M196" s="29"/>
    </row>
    <row r="197" spans="1:14" ht="15" customHeight="1" x14ac:dyDescent="0.25">
      <c r="A197" s="29"/>
      <c r="B197" s="42"/>
      <c r="C197" s="47" t="s">
        <v>2</v>
      </c>
      <c r="D197" s="47">
        <f>SUM(D195:D196)</f>
        <v>0</v>
      </c>
      <c r="E197" s="45"/>
      <c r="F197" s="45"/>
      <c r="G197" s="45"/>
      <c r="H197" s="45"/>
      <c r="I197" s="45"/>
      <c r="J197" s="45"/>
      <c r="K197" s="45"/>
      <c r="L197" s="46"/>
      <c r="M197" s="29"/>
    </row>
    <row r="198" spans="1:14" ht="15" customHeight="1" thickBot="1" x14ac:dyDescent="0.3">
      <c r="A198" s="29"/>
      <c r="B198" s="48"/>
      <c r="C198" s="49"/>
      <c r="D198" s="49"/>
      <c r="E198" s="49"/>
      <c r="F198" s="49"/>
      <c r="G198" s="49"/>
      <c r="H198" s="49"/>
      <c r="I198" s="49"/>
      <c r="J198" s="49"/>
      <c r="K198" s="49"/>
      <c r="L198" s="50"/>
      <c r="M198" s="29"/>
    </row>
    <row r="199" spans="1:14" ht="7.5" customHeight="1" x14ac:dyDescent="0.25">
      <c r="A199" s="29"/>
      <c r="B199" s="29"/>
      <c r="C199" s="29"/>
      <c r="D199" s="29"/>
      <c r="E199" s="29"/>
      <c r="F199" s="29"/>
      <c r="G199" s="29"/>
      <c r="H199" s="29"/>
      <c r="I199" s="29"/>
      <c r="J199" s="29"/>
      <c r="K199" s="29"/>
      <c r="L199" s="29"/>
      <c r="M199" s="29"/>
    </row>
    <row r="200" spans="1:14" s="55" customFormat="1" ht="7.5" customHeight="1" thickBot="1" x14ac:dyDescent="0.3">
      <c r="A200" s="54"/>
      <c r="B200" s="54"/>
      <c r="C200" s="54"/>
      <c r="D200" s="54"/>
      <c r="E200" s="54"/>
      <c r="F200" s="54"/>
      <c r="G200" s="54"/>
      <c r="H200" s="54"/>
      <c r="I200" s="54"/>
      <c r="J200" s="54"/>
      <c r="K200" s="54"/>
      <c r="L200" s="54"/>
      <c r="M200" s="54"/>
    </row>
    <row r="201" spans="1:14" ht="15" customHeight="1" x14ac:dyDescent="0.25">
      <c r="A201" s="54"/>
      <c r="B201" s="37"/>
      <c r="C201" s="154" t="s">
        <v>29</v>
      </c>
      <c r="D201" s="154"/>
      <c r="E201" s="154"/>
      <c r="F201" s="154"/>
      <c r="G201" s="154"/>
      <c r="H201" s="154"/>
      <c r="I201" s="154"/>
      <c r="J201" s="154"/>
      <c r="K201" s="154"/>
      <c r="L201" s="38"/>
      <c r="M201" s="54"/>
      <c r="N201" s="55"/>
    </row>
    <row r="202" spans="1:14" ht="15" customHeight="1" x14ac:dyDescent="0.25">
      <c r="A202" s="29"/>
      <c r="B202" s="39"/>
      <c r="C202" s="40"/>
      <c r="D202" s="40"/>
      <c r="E202" s="40"/>
      <c r="F202" s="40"/>
      <c r="G202" s="40"/>
      <c r="H202" s="40"/>
      <c r="I202" s="40"/>
      <c r="J202" s="40"/>
      <c r="K202" s="40"/>
      <c r="L202" s="41"/>
      <c r="M202" s="29"/>
    </row>
    <row r="203" spans="1:14" ht="15" customHeight="1" x14ac:dyDescent="0.25">
      <c r="A203" s="29"/>
      <c r="B203" s="42"/>
      <c r="C203" s="43" t="s">
        <v>0</v>
      </c>
      <c r="D203" s="65">
        <f>COUNTIF(Grille!X6:X205,"Oui")</f>
        <v>0</v>
      </c>
      <c r="E203" s="44" t="e">
        <f>D203/D205</f>
        <v>#DIV/0!</v>
      </c>
      <c r="F203" s="44"/>
      <c r="G203" s="45"/>
      <c r="H203" s="45"/>
      <c r="I203" s="45"/>
      <c r="J203" s="45"/>
      <c r="K203" s="45"/>
      <c r="L203" s="46"/>
      <c r="M203" s="29"/>
    </row>
    <row r="204" spans="1:14" ht="15" customHeight="1" x14ac:dyDescent="0.25">
      <c r="A204" s="29"/>
      <c r="B204" s="42"/>
      <c r="C204" s="43" t="s">
        <v>1</v>
      </c>
      <c r="D204" s="66">
        <f>COUNTIF(Grille!X6:X205,"Non")</f>
        <v>0</v>
      </c>
      <c r="E204" s="44" t="e">
        <f>D204/D205</f>
        <v>#DIV/0!</v>
      </c>
      <c r="F204" s="44"/>
      <c r="G204" s="45"/>
      <c r="H204" s="45"/>
      <c r="I204" s="45"/>
      <c r="J204" s="45"/>
      <c r="K204" s="45"/>
      <c r="L204" s="46"/>
      <c r="M204" s="29"/>
    </row>
    <row r="205" spans="1:14" ht="15" customHeight="1" x14ac:dyDescent="0.25">
      <c r="A205" s="29"/>
      <c r="B205" s="42"/>
      <c r="C205" s="47" t="s">
        <v>2</v>
      </c>
      <c r="D205" s="47">
        <f>SUM(D203:D204)</f>
        <v>0</v>
      </c>
      <c r="E205" s="45"/>
      <c r="F205" s="45"/>
      <c r="G205" s="45"/>
      <c r="H205" s="45"/>
      <c r="I205" s="45"/>
      <c r="J205" s="45"/>
      <c r="K205" s="45"/>
      <c r="L205" s="46"/>
      <c r="M205" s="29"/>
    </row>
    <row r="206" spans="1:14" ht="15" customHeight="1" thickBot="1" x14ac:dyDescent="0.3">
      <c r="A206" s="29"/>
      <c r="B206" s="48"/>
      <c r="C206" s="49"/>
      <c r="D206" s="49"/>
      <c r="E206" s="49"/>
      <c r="F206" s="49"/>
      <c r="G206" s="49"/>
      <c r="H206" s="49"/>
      <c r="I206" s="49"/>
      <c r="J206" s="49"/>
      <c r="K206" s="49"/>
      <c r="L206" s="50"/>
      <c r="M206" s="29"/>
    </row>
    <row r="207" spans="1:14" ht="7.5" customHeight="1" x14ac:dyDescent="0.25">
      <c r="A207" s="29"/>
      <c r="B207" s="29"/>
      <c r="C207" s="29"/>
      <c r="D207" s="29"/>
      <c r="E207" s="29"/>
      <c r="F207" s="29"/>
      <c r="G207" s="29"/>
      <c r="H207" s="29"/>
      <c r="I207" s="29"/>
      <c r="J207" s="29"/>
      <c r="K207" s="29"/>
      <c r="L207" s="29"/>
      <c r="M207" s="29"/>
    </row>
    <row r="208" spans="1:14" ht="7.5" customHeight="1" thickBot="1" x14ac:dyDescent="0.3">
      <c r="A208" s="29"/>
      <c r="B208" s="29"/>
      <c r="C208" s="29"/>
      <c r="D208" s="29"/>
      <c r="E208" s="29"/>
      <c r="F208" s="29"/>
      <c r="G208" s="29"/>
      <c r="H208" s="29"/>
      <c r="I208" s="29"/>
      <c r="J208" s="29"/>
      <c r="K208" s="29"/>
      <c r="L208" s="29"/>
      <c r="M208" s="29"/>
    </row>
    <row r="209" spans="1:15" ht="15" customHeight="1" x14ac:dyDescent="0.25">
      <c r="A209" s="54"/>
      <c r="B209" s="37"/>
      <c r="C209" s="154" t="s">
        <v>41</v>
      </c>
      <c r="D209" s="154"/>
      <c r="E209" s="154"/>
      <c r="F209" s="154"/>
      <c r="G209" s="154"/>
      <c r="H209" s="154"/>
      <c r="I209" s="154"/>
      <c r="J209" s="154"/>
      <c r="K209" s="154"/>
      <c r="L209" s="38"/>
      <c r="M209" s="54"/>
      <c r="N209" s="55"/>
      <c r="O209" s="55"/>
    </row>
    <row r="210" spans="1:15" ht="15" customHeight="1" x14ac:dyDescent="0.25">
      <c r="A210" s="29"/>
      <c r="B210" s="39"/>
      <c r="C210" s="40"/>
      <c r="D210" s="40"/>
      <c r="E210" s="40"/>
      <c r="F210" s="40"/>
      <c r="G210" s="40"/>
      <c r="H210" s="40"/>
      <c r="I210" s="40"/>
      <c r="J210" s="40"/>
      <c r="K210" s="40"/>
      <c r="L210" s="41"/>
      <c r="M210" s="29"/>
    </row>
    <row r="211" spans="1:15" ht="15" customHeight="1" x14ac:dyDescent="0.25">
      <c r="A211" s="29"/>
      <c r="B211" s="42"/>
      <c r="C211" s="43" t="s">
        <v>0</v>
      </c>
      <c r="D211" s="65">
        <f>COUNTIF(Grille!Y6:Y205,"Oui")</f>
        <v>0</v>
      </c>
      <c r="E211" s="44" t="e">
        <f>D211/D213</f>
        <v>#DIV/0!</v>
      </c>
      <c r="F211" s="44"/>
      <c r="G211" s="45"/>
      <c r="H211" s="45"/>
      <c r="I211" s="45"/>
      <c r="J211" s="45"/>
      <c r="K211" s="45"/>
      <c r="L211" s="46"/>
      <c r="M211" s="29"/>
    </row>
    <row r="212" spans="1:15" ht="15" customHeight="1" x14ac:dyDescent="0.25">
      <c r="A212" s="29"/>
      <c r="B212" s="42"/>
      <c r="C212" s="43" t="s">
        <v>1</v>
      </c>
      <c r="D212" s="66">
        <f>COUNTIF(Grille!Y6:Y205,"Non")</f>
        <v>0</v>
      </c>
      <c r="E212" s="44" t="e">
        <f>D212/D213</f>
        <v>#DIV/0!</v>
      </c>
      <c r="F212" s="44"/>
      <c r="G212" s="45"/>
      <c r="H212" s="45"/>
      <c r="I212" s="45"/>
      <c r="J212" s="45"/>
      <c r="K212" s="45"/>
      <c r="L212" s="46"/>
      <c r="M212" s="29"/>
    </row>
    <row r="213" spans="1:15" ht="15" customHeight="1" x14ac:dyDescent="0.25">
      <c r="A213" s="29"/>
      <c r="B213" s="42"/>
      <c r="C213" s="47" t="s">
        <v>2</v>
      </c>
      <c r="D213" s="47">
        <f>SUM(D211:D212)</f>
        <v>0</v>
      </c>
      <c r="E213" s="45"/>
      <c r="F213" s="45"/>
      <c r="G213" s="45"/>
      <c r="H213" s="45"/>
      <c r="I213" s="45"/>
      <c r="J213" s="45"/>
      <c r="K213" s="45"/>
      <c r="L213" s="46"/>
      <c r="M213" s="29"/>
    </row>
    <row r="214" spans="1:15" ht="15" customHeight="1" thickBot="1" x14ac:dyDescent="0.3">
      <c r="A214" s="29"/>
      <c r="B214" s="48"/>
      <c r="C214" s="49"/>
      <c r="D214" s="49"/>
      <c r="E214" s="49"/>
      <c r="F214" s="49"/>
      <c r="G214" s="49"/>
      <c r="H214" s="49"/>
      <c r="I214" s="49"/>
      <c r="J214" s="49"/>
      <c r="K214" s="49"/>
      <c r="L214" s="50"/>
      <c r="M214" s="29"/>
    </row>
    <row r="215" spans="1:15" ht="7.5" customHeight="1" x14ac:dyDescent="0.25">
      <c r="A215" s="29"/>
      <c r="B215" s="29"/>
      <c r="C215" s="29"/>
      <c r="D215" s="29"/>
      <c r="E215" s="29"/>
      <c r="F215" s="29"/>
      <c r="G215" s="29"/>
      <c r="H215" s="29"/>
      <c r="I215" s="29"/>
      <c r="J215" s="29"/>
      <c r="K215" s="29"/>
      <c r="L215" s="29"/>
      <c r="M215" s="29"/>
    </row>
    <row r="216" spans="1:15" ht="7.5" customHeight="1" thickBot="1" x14ac:dyDescent="0.3">
      <c r="A216" s="29"/>
      <c r="B216" s="29"/>
      <c r="C216" s="29"/>
      <c r="D216" s="29"/>
      <c r="E216" s="29"/>
      <c r="F216" s="29"/>
      <c r="G216" s="29"/>
      <c r="H216" s="29"/>
      <c r="I216" s="29"/>
      <c r="J216" s="29"/>
      <c r="K216" s="29"/>
      <c r="L216" s="29"/>
      <c r="M216" s="29"/>
    </row>
    <row r="217" spans="1:15" ht="15" customHeight="1" x14ac:dyDescent="0.25">
      <c r="A217" s="29"/>
      <c r="B217" s="37"/>
      <c r="C217" s="154" t="s">
        <v>42</v>
      </c>
      <c r="D217" s="154"/>
      <c r="E217" s="154"/>
      <c r="F217" s="154"/>
      <c r="G217" s="154"/>
      <c r="H217" s="154"/>
      <c r="I217" s="154"/>
      <c r="J217" s="154"/>
      <c r="K217" s="154"/>
      <c r="L217" s="38"/>
      <c r="M217" s="29"/>
    </row>
    <row r="218" spans="1:15" ht="15" customHeight="1" x14ac:dyDescent="0.25">
      <c r="A218" s="29"/>
      <c r="B218" s="39"/>
      <c r="C218" s="40"/>
      <c r="D218" s="40"/>
      <c r="E218" s="40"/>
      <c r="F218" s="40"/>
      <c r="G218" s="40"/>
      <c r="H218" s="40"/>
      <c r="I218" s="40"/>
      <c r="J218" s="40"/>
      <c r="K218" s="40"/>
      <c r="L218" s="41"/>
      <c r="M218" s="29"/>
    </row>
    <row r="219" spans="1:15" ht="15" customHeight="1" x14ac:dyDescent="0.25">
      <c r="A219" s="29"/>
      <c r="B219" s="42"/>
      <c r="C219" s="43" t="s">
        <v>0</v>
      </c>
      <c r="D219" s="65">
        <f>COUNTIF(Grille!Z6:Z205,"Oui")</f>
        <v>0</v>
      </c>
      <c r="E219" s="44" t="e">
        <f>D219/D221</f>
        <v>#DIV/0!</v>
      </c>
      <c r="F219" s="44"/>
      <c r="G219" s="45"/>
      <c r="H219" s="45"/>
      <c r="I219" s="45"/>
      <c r="J219" s="45"/>
      <c r="K219" s="45"/>
      <c r="L219" s="46"/>
      <c r="M219" s="29"/>
    </row>
    <row r="220" spans="1:15" ht="15" customHeight="1" x14ac:dyDescent="0.25">
      <c r="A220" s="29"/>
      <c r="B220" s="42"/>
      <c r="C220" s="43" t="s">
        <v>1</v>
      </c>
      <c r="D220" s="66">
        <f>COUNTIF(Grille!Z6:Z205,"Non")</f>
        <v>0</v>
      </c>
      <c r="E220" s="44" t="e">
        <f>D220/D221</f>
        <v>#DIV/0!</v>
      </c>
      <c r="F220" s="44"/>
      <c r="G220" s="45"/>
      <c r="H220" s="45"/>
      <c r="I220" s="45"/>
      <c r="J220" s="45"/>
      <c r="K220" s="45"/>
      <c r="L220" s="46"/>
      <c r="M220" s="29"/>
    </row>
    <row r="221" spans="1:15" ht="15" customHeight="1" x14ac:dyDescent="0.25">
      <c r="A221" s="29"/>
      <c r="B221" s="42"/>
      <c r="C221" s="47" t="s">
        <v>2</v>
      </c>
      <c r="D221" s="47">
        <f>SUM(D219:D220)</f>
        <v>0</v>
      </c>
      <c r="E221" s="45"/>
      <c r="F221" s="45"/>
      <c r="G221" s="45"/>
      <c r="H221" s="45"/>
      <c r="I221" s="45"/>
      <c r="J221" s="45"/>
      <c r="K221" s="45"/>
      <c r="L221" s="46"/>
      <c r="M221" s="29"/>
    </row>
    <row r="222" spans="1:15" ht="15" customHeight="1" thickBot="1" x14ac:dyDescent="0.3">
      <c r="A222" s="29"/>
      <c r="B222" s="48"/>
      <c r="C222" s="49"/>
      <c r="D222" s="49"/>
      <c r="E222" s="49"/>
      <c r="F222" s="49"/>
      <c r="G222" s="49"/>
      <c r="H222" s="49"/>
      <c r="I222" s="49"/>
      <c r="J222" s="49"/>
      <c r="K222" s="49"/>
      <c r="L222" s="50"/>
      <c r="M222" s="29"/>
    </row>
    <row r="223" spans="1:15" ht="7.5" customHeight="1" x14ac:dyDescent="0.25">
      <c r="A223" s="29"/>
      <c r="B223" s="29"/>
      <c r="C223" s="29"/>
      <c r="D223" s="29"/>
      <c r="E223" s="29"/>
      <c r="F223" s="29"/>
      <c r="G223" s="29"/>
      <c r="H223" s="29"/>
      <c r="I223" s="29"/>
      <c r="J223" s="29"/>
      <c r="K223" s="29"/>
      <c r="L223" s="29"/>
      <c r="M223" s="29"/>
    </row>
    <row r="224" spans="1:15" ht="7.5" customHeight="1" thickBot="1" x14ac:dyDescent="0.3">
      <c r="A224" s="29"/>
      <c r="B224" s="29"/>
      <c r="C224" s="29"/>
      <c r="D224" s="29"/>
      <c r="E224" s="29"/>
      <c r="F224" s="29"/>
      <c r="G224" s="29"/>
      <c r="H224" s="29"/>
      <c r="I224" s="29"/>
      <c r="J224" s="29"/>
      <c r="K224" s="29"/>
      <c r="L224" s="29"/>
      <c r="M224" s="29"/>
    </row>
    <row r="225" spans="1:13" ht="15" customHeight="1" x14ac:dyDescent="0.25">
      <c r="A225" s="29"/>
      <c r="B225" s="37"/>
      <c r="C225" s="154" t="s">
        <v>140</v>
      </c>
      <c r="D225" s="154"/>
      <c r="E225" s="154"/>
      <c r="F225" s="154"/>
      <c r="G225" s="154"/>
      <c r="H225" s="154"/>
      <c r="I225" s="154"/>
      <c r="J225" s="154"/>
      <c r="K225" s="154"/>
      <c r="L225" s="38"/>
      <c r="M225" s="29"/>
    </row>
    <row r="226" spans="1:13" ht="15" customHeight="1" x14ac:dyDescent="0.25">
      <c r="A226" s="29"/>
      <c r="B226" s="39"/>
      <c r="C226" s="40"/>
      <c r="D226" s="40"/>
      <c r="E226" s="40"/>
      <c r="F226" s="40"/>
      <c r="G226" s="40"/>
      <c r="H226" s="40"/>
      <c r="I226" s="40"/>
      <c r="J226" s="40"/>
      <c r="K226" s="40"/>
      <c r="L226" s="41"/>
      <c r="M226" s="29"/>
    </row>
    <row r="227" spans="1:13" ht="15" customHeight="1" x14ac:dyDescent="0.25">
      <c r="A227" s="29"/>
      <c r="B227" s="42"/>
      <c r="C227" s="43" t="s">
        <v>0</v>
      </c>
      <c r="D227" s="65">
        <f>COUNTIF(Grille!AA6:AA205,"Oui")</f>
        <v>0</v>
      </c>
      <c r="E227" s="44" t="e">
        <f>D227/D229</f>
        <v>#DIV/0!</v>
      </c>
      <c r="F227" s="44"/>
      <c r="G227" s="45"/>
      <c r="H227" s="45"/>
      <c r="I227" s="45"/>
      <c r="J227" s="45"/>
      <c r="K227" s="45"/>
      <c r="L227" s="46"/>
      <c r="M227" s="29"/>
    </row>
    <row r="228" spans="1:13" ht="15" customHeight="1" x14ac:dyDescent="0.25">
      <c r="A228" s="29"/>
      <c r="B228" s="42"/>
      <c r="C228" s="43" t="s">
        <v>1</v>
      </c>
      <c r="D228" s="66">
        <f>COUNTIF(Grille!AA6:AA205,"Non")</f>
        <v>0</v>
      </c>
      <c r="E228" s="44" t="e">
        <f>D228/D229</f>
        <v>#DIV/0!</v>
      </c>
      <c r="F228" s="44"/>
      <c r="G228" s="45"/>
      <c r="H228" s="45"/>
      <c r="I228" s="45"/>
      <c r="J228" s="45"/>
      <c r="K228" s="45"/>
      <c r="L228" s="46"/>
      <c r="M228" s="29"/>
    </row>
    <row r="229" spans="1:13" ht="15" customHeight="1" x14ac:dyDescent="0.25">
      <c r="A229" s="29"/>
      <c r="B229" s="42"/>
      <c r="C229" s="47" t="s">
        <v>2</v>
      </c>
      <c r="D229" s="47">
        <f>SUM(D227:D228)</f>
        <v>0</v>
      </c>
      <c r="E229" s="45"/>
      <c r="F229" s="45"/>
      <c r="G229" s="45"/>
      <c r="H229" s="45"/>
      <c r="I229" s="45"/>
      <c r="J229" s="45"/>
      <c r="K229" s="45"/>
      <c r="L229" s="46"/>
      <c r="M229" s="29"/>
    </row>
    <row r="230" spans="1:13" ht="15" customHeight="1" thickBot="1" x14ac:dyDescent="0.3">
      <c r="A230" s="29"/>
      <c r="B230" s="48"/>
      <c r="C230" s="156" t="str">
        <f>IF(COUNTIF(Grille!AA6:AA205,"NA")=0,"",IF(COUNTIF(Grille!AA6:AA205,"NA")=1,"(Non applicable : "&amp;COUNTIF(Grille!AA6:AA205,"NA")&amp;" dossier)","(Non applicable : "&amp;COUNTIF(Grille!AA6:AA205,"NA")&amp;" dossiers)"))</f>
        <v/>
      </c>
      <c r="D230" s="49"/>
      <c r="E230" s="49"/>
      <c r="F230" s="49"/>
      <c r="G230" s="49"/>
      <c r="H230" s="49"/>
      <c r="I230" s="49"/>
      <c r="J230" s="49"/>
      <c r="K230" s="49"/>
      <c r="L230" s="50"/>
      <c r="M230" s="29"/>
    </row>
    <row r="231" spans="1:13" ht="7.5" customHeight="1" x14ac:dyDescent="0.25">
      <c r="A231" s="29"/>
      <c r="B231" s="29"/>
      <c r="C231" s="29"/>
      <c r="D231" s="29"/>
      <c r="E231" s="29"/>
      <c r="F231" s="29"/>
      <c r="G231" s="29"/>
      <c r="H231" s="29"/>
      <c r="I231" s="29"/>
      <c r="J231" s="29"/>
      <c r="K231" s="29"/>
      <c r="L231" s="29"/>
      <c r="M231" s="29"/>
    </row>
    <row r="232" spans="1:13" ht="7.5" customHeight="1" thickBot="1" x14ac:dyDescent="0.3">
      <c r="A232" s="29"/>
      <c r="B232" s="29"/>
      <c r="C232" s="29"/>
      <c r="D232" s="29"/>
      <c r="E232" s="29"/>
      <c r="F232" s="29"/>
      <c r="G232" s="29"/>
      <c r="H232" s="29"/>
      <c r="I232" s="29"/>
      <c r="J232" s="29"/>
      <c r="K232" s="29"/>
      <c r="L232" s="29"/>
      <c r="M232" s="29"/>
    </row>
    <row r="233" spans="1:13" ht="15" customHeight="1" x14ac:dyDescent="0.25">
      <c r="A233" s="29"/>
      <c r="B233" s="37"/>
      <c r="C233" s="154" t="s">
        <v>136</v>
      </c>
      <c r="D233" s="154"/>
      <c r="E233" s="154"/>
      <c r="F233" s="154"/>
      <c r="G233" s="154"/>
      <c r="H233" s="154"/>
      <c r="I233" s="154"/>
      <c r="J233" s="154"/>
      <c r="K233" s="154"/>
      <c r="L233" s="38"/>
      <c r="M233" s="29"/>
    </row>
    <row r="234" spans="1:13" ht="15" customHeight="1" x14ac:dyDescent="0.25">
      <c r="A234" s="29"/>
      <c r="B234" s="39"/>
      <c r="C234" s="40"/>
      <c r="D234" s="40"/>
      <c r="E234" s="40"/>
      <c r="F234" s="40"/>
      <c r="G234" s="40"/>
      <c r="H234" s="40"/>
      <c r="I234" s="40"/>
      <c r="J234" s="40"/>
      <c r="K234" s="40"/>
      <c r="L234" s="41"/>
      <c r="M234" s="29"/>
    </row>
    <row r="235" spans="1:13" ht="15" customHeight="1" x14ac:dyDescent="0.25">
      <c r="A235" s="29"/>
      <c r="B235" s="42"/>
      <c r="C235" s="43" t="s">
        <v>0</v>
      </c>
      <c r="D235" s="65">
        <f>COUNTIF(Grille!AB6:AB205,"Oui")</f>
        <v>0</v>
      </c>
      <c r="E235" s="44" t="e">
        <f>D235/D237</f>
        <v>#DIV/0!</v>
      </c>
      <c r="F235" s="44"/>
      <c r="G235" s="45"/>
      <c r="H235" s="45"/>
      <c r="I235" s="45"/>
      <c r="J235" s="45"/>
      <c r="K235" s="45"/>
      <c r="L235" s="46"/>
      <c r="M235" s="29"/>
    </row>
    <row r="236" spans="1:13" ht="15" customHeight="1" x14ac:dyDescent="0.25">
      <c r="A236" s="29"/>
      <c r="B236" s="42"/>
      <c r="C236" s="43" t="s">
        <v>1</v>
      </c>
      <c r="D236" s="66">
        <f>COUNTIF(Grille!AB6:AB205,"Non")</f>
        <v>0</v>
      </c>
      <c r="E236" s="44" t="e">
        <f>D236/D237</f>
        <v>#DIV/0!</v>
      </c>
      <c r="F236" s="44"/>
      <c r="G236" s="45"/>
      <c r="H236" s="45"/>
      <c r="I236" s="45"/>
      <c r="J236" s="45"/>
      <c r="K236" s="45"/>
      <c r="L236" s="46"/>
      <c r="M236" s="29"/>
    </row>
    <row r="237" spans="1:13" ht="15" customHeight="1" x14ac:dyDescent="0.25">
      <c r="A237" s="29"/>
      <c r="B237" s="42"/>
      <c r="C237" s="47" t="s">
        <v>2</v>
      </c>
      <c r="D237" s="47">
        <f>SUM(D235:D236)</f>
        <v>0</v>
      </c>
      <c r="E237" s="45"/>
      <c r="F237" s="45"/>
      <c r="G237" s="45"/>
      <c r="H237" s="45"/>
      <c r="I237" s="45"/>
      <c r="J237" s="45"/>
      <c r="K237" s="45"/>
      <c r="L237" s="46"/>
      <c r="M237" s="29"/>
    </row>
    <row r="238" spans="1:13" ht="15" customHeight="1" thickBot="1" x14ac:dyDescent="0.3">
      <c r="A238" s="29"/>
      <c r="B238" s="48"/>
      <c r="C238" s="156" t="str">
        <f>IF(COUNTIF(Grille!AB6:AB205,"NA")=0,"",IF(COUNTIF(Grille!AB6:AB205,"NA")=1,"(Non applicable : "&amp;COUNTIF(Grille!AB6:AB205,"NA")&amp;" dossier)","(Non applicable : "&amp;COUNTIF(Grille!AB6:AB205,"NA")&amp;" dossiers)"))</f>
        <v/>
      </c>
      <c r="D238" s="49"/>
      <c r="E238" s="49"/>
      <c r="F238" s="49"/>
      <c r="G238" s="49"/>
      <c r="H238" s="49"/>
      <c r="I238" s="49"/>
      <c r="J238" s="49"/>
      <c r="K238" s="49"/>
      <c r="L238" s="50"/>
      <c r="M238" s="29"/>
    </row>
    <row r="239" spans="1:13" ht="7.5" customHeight="1" x14ac:dyDescent="0.25">
      <c r="A239" s="29"/>
      <c r="B239" s="29"/>
      <c r="C239" s="29"/>
      <c r="D239" s="29"/>
      <c r="E239" s="29"/>
      <c r="F239" s="29"/>
      <c r="G239" s="29"/>
      <c r="H239" s="29"/>
      <c r="I239" s="29"/>
      <c r="J239" s="29"/>
      <c r="K239" s="29"/>
      <c r="L239" s="29"/>
      <c r="M239" s="29"/>
    </row>
    <row r="240" spans="1:13" ht="7.5" customHeight="1" thickBot="1" x14ac:dyDescent="0.3">
      <c r="A240" s="29"/>
      <c r="B240" s="29"/>
      <c r="C240" s="29"/>
      <c r="D240" s="29"/>
      <c r="E240" s="29"/>
      <c r="F240" s="29"/>
      <c r="G240" s="29"/>
      <c r="H240" s="29"/>
      <c r="I240" s="29"/>
      <c r="J240" s="29"/>
      <c r="K240" s="29"/>
      <c r="L240" s="29"/>
      <c r="M240" s="29"/>
    </row>
    <row r="241" spans="1:13" ht="15" customHeight="1" x14ac:dyDescent="0.25">
      <c r="A241" s="29"/>
      <c r="B241" s="37"/>
      <c r="C241" s="154" t="s">
        <v>137</v>
      </c>
      <c r="D241" s="154"/>
      <c r="E241" s="154"/>
      <c r="F241" s="154"/>
      <c r="G241" s="154"/>
      <c r="H241" s="154"/>
      <c r="I241" s="154"/>
      <c r="J241" s="154"/>
      <c r="K241" s="154"/>
      <c r="L241" s="38"/>
      <c r="M241" s="29"/>
    </row>
    <row r="242" spans="1:13" ht="15" customHeight="1" x14ac:dyDescent="0.25">
      <c r="A242" s="29"/>
      <c r="B242" s="39"/>
      <c r="C242" s="40"/>
      <c r="D242" s="40"/>
      <c r="E242" s="40"/>
      <c r="F242" s="40"/>
      <c r="G242" s="40"/>
      <c r="H242" s="40"/>
      <c r="I242" s="40"/>
      <c r="J242" s="40"/>
      <c r="K242" s="40"/>
      <c r="L242" s="41"/>
      <c r="M242" s="29"/>
    </row>
    <row r="243" spans="1:13" ht="15" customHeight="1" x14ac:dyDescent="0.25">
      <c r="A243" s="29"/>
      <c r="B243" s="42"/>
      <c r="C243" s="43" t="s">
        <v>0</v>
      </c>
      <c r="D243" s="65">
        <f>COUNTIF(Grille!AC6:AC205,"Oui")</f>
        <v>0</v>
      </c>
      <c r="E243" s="44" t="e">
        <f>D243/D245</f>
        <v>#DIV/0!</v>
      </c>
      <c r="F243" s="44"/>
      <c r="G243" s="45"/>
      <c r="H243" s="45"/>
      <c r="I243" s="45"/>
      <c r="J243" s="45"/>
      <c r="K243" s="45"/>
      <c r="L243" s="46"/>
      <c r="M243" s="29"/>
    </row>
    <row r="244" spans="1:13" ht="15" customHeight="1" x14ac:dyDescent="0.25">
      <c r="A244" s="29"/>
      <c r="B244" s="42"/>
      <c r="C244" s="43" t="s">
        <v>1</v>
      </c>
      <c r="D244" s="66">
        <f>COUNTIF(Grille!AC6:AC205,"Non")</f>
        <v>0</v>
      </c>
      <c r="E244" s="44" t="e">
        <f>D244/D245</f>
        <v>#DIV/0!</v>
      </c>
      <c r="F244" s="44"/>
      <c r="G244" s="45"/>
      <c r="H244" s="45"/>
      <c r="I244" s="45"/>
      <c r="J244" s="45"/>
      <c r="K244" s="45"/>
      <c r="L244" s="46"/>
      <c r="M244" s="29"/>
    </row>
    <row r="245" spans="1:13" ht="15" customHeight="1" x14ac:dyDescent="0.25">
      <c r="A245" s="29"/>
      <c r="B245" s="42"/>
      <c r="C245" s="47" t="s">
        <v>2</v>
      </c>
      <c r="D245" s="47">
        <f>SUM(D243:D244)</f>
        <v>0</v>
      </c>
      <c r="E245" s="45"/>
      <c r="F245" s="45"/>
      <c r="G245" s="45"/>
      <c r="H245" s="45"/>
      <c r="I245" s="45"/>
      <c r="J245" s="45"/>
      <c r="K245" s="45"/>
      <c r="L245" s="46"/>
      <c r="M245" s="29"/>
    </row>
    <row r="246" spans="1:13" ht="15" customHeight="1" thickBot="1" x14ac:dyDescent="0.3">
      <c r="A246" s="29"/>
      <c r="B246" s="48"/>
      <c r="C246" s="49"/>
      <c r="D246" s="49"/>
      <c r="E246" s="49"/>
      <c r="F246" s="49"/>
      <c r="G246" s="49"/>
      <c r="H246" s="49"/>
      <c r="I246" s="49"/>
      <c r="J246" s="49"/>
      <c r="K246" s="49"/>
      <c r="L246" s="50"/>
      <c r="M246" s="29"/>
    </row>
    <row r="247" spans="1:13" ht="7.5" customHeight="1" x14ac:dyDescent="0.25">
      <c r="A247" s="29"/>
      <c r="B247" s="29"/>
      <c r="C247" s="29"/>
      <c r="D247" s="29"/>
      <c r="E247" s="29"/>
      <c r="F247" s="29"/>
      <c r="G247" s="29"/>
      <c r="H247" s="29"/>
      <c r="I247" s="29"/>
      <c r="J247" s="29"/>
      <c r="K247" s="29"/>
      <c r="L247" s="29"/>
      <c r="M247" s="29"/>
    </row>
    <row r="248" spans="1:13" ht="7.5" customHeight="1" thickBot="1" x14ac:dyDescent="0.3">
      <c r="A248" s="29"/>
      <c r="B248" s="29"/>
      <c r="C248" s="29"/>
      <c r="D248" s="29"/>
      <c r="E248" s="29"/>
      <c r="F248" s="29"/>
      <c r="G248" s="29"/>
      <c r="H248" s="29"/>
      <c r="I248" s="29"/>
      <c r="J248" s="29"/>
      <c r="K248" s="29"/>
      <c r="L248" s="29"/>
      <c r="M248" s="29"/>
    </row>
    <row r="249" spans="1:13" ht="30" customHeight="1" x14ac:dyDescent="0.25">
      <c r="A249" s="29"/>
      <c r="B249" s="37"/>
      <c r="C249" s="154" t="s">
        <v>138</v>
      </c>
      <c r="D249" s="154"/>
      <c r="E249" s="154"/>
      <c r="F249" s="154"/>
      <c r="G249" s="154"/>
      <c r="H249" s="154"/>
      <c r="I249" s="154"/>
      <c r="J249" s="154"/>
      <c r="K249" s="154"/>
      <c r="L249" s="38"/>
      <c r="M249" s="29"/>
    </row>
    <row r="250" spans="1:13" ht="15" customHeight="1" x14ac:dyDescent="0.25">
      <c r="A250" s="29"/>
      <c r="B250" s="39"/>
      <c r="C250" s="40"/>
      <c r="D250" s="40"/>
      <c r="E250" s="40"/>
      <c r="F250" s="40"/>
      <c r="G250" s="40"/>
      <c r="H250" s="40"/>
      <c r="I250" s="40"/>
      <c r="J250" s="40"/>
      <c r="K250" s="40"/>
      <c r="L250" s="41"/>
      <c r="M250" s="29"/>
    </row>
    <row r="251" spans="1:13" ht="15" customHeight="1" x14ac:dyDescent="0.25">
      <c r="A251" s="29"/>
      <c r="B251" s="42"/>
      <c r="C251" s="43" t="s">
        <v>0</v>
      </c>
      <c r="D251" s="65">
        <f>COUNTIF(Grille!AD6:AD205,"Oui")</f>
        <v>0</v>
      </c>
      <c r="E251" s="44" t="e">
        <f>D251/D253</f>
        <v>#DIV/0!</v>
      </c>
      <c r="F251" s="44"/>
      <c r="G251" s="45"/>
      <c r="H251" s="45"/>
      <c r="I251" s="45"/>
      <c r="J251" s="45"/>
      <c r="K251" s="45"/>
      <c r="L251" s="46"/>
      <c r="M251" s="29"/>
    </row>
    <row r="252" spans="1:13" ht="15" customHeight="1" x14ac:dyDescent="0.25">
      <c r="A252" s="29"/>
      <c r="B252" s="42"/>
      <c r="C252" s="43" t="s">
        <v>1</v>
      </c>
      <c r="D252" s="66">
        <f>COUNTIF(Grille!AD6:AD205,"Non")</f>
        <v>0</v>
      </c>
      <c r="E252" s="44" t="e">
        <f>D252/D253</f>
        <v>#DIV/0!</v>
      </c>
      <c r="F252" s="44"/>
      <c r="G252" s="45"/>
      <c r="H252" s="45"/>
      <c r="I252" s="45"/>
      <c r="J252" s="45"/>
      <c r="K252" s="45"/>
      <c r="L252" s="46"/>
      <c r="M252" s="29"/>
    </row>
    <row r="253" spans="1:13" ht="15" customHeight="1" x14ac:dyDescent="0.25">
      <c r="A253" s="29"/>
      <c r="B253" s="42"/>
      <c r="C253" s="47" t="s">
        <v>2</v>
      </c>
      <c r="D253" s="47">
        <f>SUM(D251:D252)</f>
        <v>0</v>
      </c>
      <c r="E253" s="45"/>
      <c r="F253" s="45"/>
      <c r="G253" s="45"/>
      <c r="H253" s="45"/>
      <c r="I253" s="45"/>
      <c r="J253" s="45"/>
      <c r="K253" s="45"/>
      <c r="L253" s="46"/>
      <c r="M253" s="29"/>
    </row>
    <row r="254" spans="1:13" ht="15" customHeight="1" thickBot="1" x14ac:dyDescent="0.3">
      <c r="A254" s="29"/>
      <c r="B254" s="48"/>
      <c r="C254" s="49"/>
      <c r="D254" s="49"/>
      <c r="E254" s="49"/>
      <c r="F254" s="49"/>
      <c r="G254" s="49"/>
      <c r="H254" s="49"/>
      <c r="I254" s="49"/>
      <c r="J254" s="49"/>
      <c r="K254" s="49"/>
      <c r="L254" s="50"/>
      <c r="M254" s="29"/>
    </row>
    <row r="255" spans="1:13" ht="7.5" customHeight="1" x14ac:dyDescent="0.25">
      <c r="A255" s="29"/>
      <c r="B255" s="29"/>
      <c r="C255" s="29"/>
      <c r="D255" s="29"/>
      <c r="E255" s="29"/>
      <c r="F255" s="29"/>
      <c r="G255" s="29"/>
      <c r="H255" s="29"/>
      <c r="I255" s="29"/>
      <c r="J255" s="29"/>
      <c r="K255" s="29"/>
      <c r="L255" s="29"/>
      <c r="M255" s="29"/>
    </row>
    <row r="256" spans="1:13" ht="7.5" customHeight="1" thickBot="1" x14ac:dyDescent="0.3">
      <c r="A256" s="29"/>
      <c r="B256" s="29"/>
      <c r="C256" s="29"/>
      <c r="D256" s="29"/>
      <c r="E256" s="29"/>
      <c r="F256" s="29"/>
      <c r="G256" s="29"/>
      <c r="H256" s="29"/>
      <c r="I256" s="29"/>
      <c r="J256" s="29"/>
      <c r="K256" s="29"/>
      <c r="L256" s="29"/>
      <c r="M256" s="29"/>
    </row>
    <row r="257" spans="1:13" ht="15" customHeight="1" x14ac:dyDescent="0.25">
      <c r="A257" s="29"/>
      <c r="B257" s="37"/>
      <c r="C257" s="154" t="s">
        <v>139</v>
      </c>
      <c r="D257" s="154"/>
      <c r="E257" s="154"/>
      <c r="F257" s="154"/>
      <c r="G257" s="154"/>
      <c r="H257" s="154"/>
      <c r="I257" s="154"/>
      <c r="J257" s="154"/>
      <c r="K257" s="154"/>
      <c r="L257" s="38"/>
      <c r="M257" s="29"/>
    </row>
    <row r="258" spans="1:13" ht="15" customHeight="1" x14ac:dyDescent="0.25">
      <c r="A258" s="29"/>
      <c r="B258" s="39"/>
      <c r="C258" s="40"/>
      <c r="D258" s="40"/>
      <c r="E258" s="40"/>
      <c r="F258" s="40"/>
      <c r="G258" s="40"/>
      <c r="H258" s="40"/>
      <c r="I258" s="40"/>
      <c r="J258" s="40"/>
      <c r="K258" s="40"/>
      <c r="L258" s="41"/>
      <c r="M258" s="29"/>
    </row>
    <row r="259" spans="1:13" ht="15" customHeight="1" x14ac:dyDescent="0.25">
      <c r="A259" s="29"/>
      <c r="B259" s="42"/>
      <c r="C259" s="43" t="s">
        <v>0</v>
      </c>
      <c r="D259" s="65">
        <f>COUNTIF(Grille!AE6:AE205,"Oui")</f>
        <v>0</v>
      </c>
      <c r="E259" s="44" t="e">
        <f>D259/D261</f>
        <v>#DIV/0!</v>
      </c>
      <c r="F259" s="44"/>
      <c r="G259" s="45"/>
      <c r="H259" s="45"/>
      <c r="I259" s="45"/>
      <c r="J259" s="45"/>
      <c r="K259" s="45"/>
      <c r="L259" s="46"/>
      <c r="M259" s="29"/>
    </row>
    <row r="260" spans="1:13" ht="15" customHeight="1" x14ac:dyDescent="0.25">
      <c r="A260" s="29"/>
      <c r="B260" s="42"/>
      <c r="C260" s="43" t="s">
        <v>1</v>
      </c>
      <c r="D260" s="66">
        <f>COUNTIF(Grille!AE6:AE205,"Non")</f>
        <v>0</v>
      </c>
      <c r="E260" s="44" t="e">
        <f>D260/D261</f>
        <v>#DIV/0!</v>
      </c>
      <c r="F260" s="44"/>
      <c r="G260" s="45"/>
      <c r="H260" s="45"/>
      <c r="I260" s="45"/>
      <c r="J260" s="45"/>
      <c r="K260" s="45"/>
      <c r="L260" s="46"/>
      <c r="M260" s="29"/>
    </row>
    <row r="261" spans="1:13" ht="15" customHeight="1" x14ac:dyDescent="0.25">
      <c r="A261" s="29"/>
      <c r="B261" s="42"/>
      <c r="C261" s="47" t="s">
        <v>2</v>
      </c>
      <c r="D261" s="47">
        <f>SUM(D259:D260)</f>
        <v>0</v>
      </c>
      <c r="E261" s="45"/>
      <c r="F261" s="45"/>
      <c r="G261" s="45"/>
      <c r="H261" s="45"/>
      <c r="I261" s="45"/>
      <c r="J261" s="45"/>
      <c r="K261" s="45"/>
      <c r="L261" s="46"/>
      <c r="M261" s="29"/>
    </row>
    <row r="262" spans="1:13" ht="15" customHeight="1" thickBot="1" x14ac:dyDescent="0.3">
      <c r="A262" s="29"/>
      <c r="B262" s="48"/>
      <c r="C262" s="49"/>
      <c r="D262" s="49"/>
      <c r="E262" s="49"/>
      <c r="F262" s="49"/>
      <c r="G262" s="49"/>
      <c r="H262" s="49"/>
      <c r="I262" s="49"/>
      <c r="J262" s="49"/>
      <c r="K262" s="49"/>
      <c r="L262" s="50"/>
      <c r="M262" s="29"/>
    </row>
    <row r="263" spans="1:13" ht="7.5" customHeight="1" x14ac:dyDescent="0.25">
      <c r="A263" s="29"/>
      <c r="B263" s="29"/>
      <c r="C263" s="29"/>
      <c r="D263" s="29"/>
      <c r="E263" s="29"/>
      <c r="F263" s="29"/>
      <c r="G263" s="29"/>
      <c r="H263" s="29"/>
      <c r="I263" s="29"/>
      <c r="J263" s="29"/>
      <c r="K263" s="29"/>
      <c r="L263" s="29"/>
      <c r="M263" s="29"/>
    </row>
    <row r="264" spans="1:13" ht="7.5" customHeight="1" thickBot="1" x14ac:dyDescent="0.3">
      <c r="A264" s="29"/>
      <c r="B264" s="29"/>
      <c r="C264" s="29"/>
      <c r="D264" s="29"/>
      <c r="E264" s="29"/>
      <c r="F264" s="29"/>
      <c r="G264" s="29"/>
      <c r="H264" s="29"/>
      <c r="I264" s="29"/>
      <c r="J264" s="29"/>
      <c r="K264" s="29"/>
      <c r="L264" s="29"/>
      <c r="M264" s="29"/>
    </row>
    <row r="265" spans="1:13" ht="17.25" customHeight="1" x14ac:dyDescent="0.25">
      <c r="A265" s="29"/>
      <c r="B265" s="37"/>
      <c r="C265" s="154" t="s">
        <v>30</v>
      </c>
      <c r="D265" s="154"/>
      <c r="E265" s="154"/>
      <c r="F265" s="154"/>
      <c r="G265" s="154"/>
      <c r="H265" s="154"/>
      <c r="I265" s="154"/>
      <c r="J265" s="154"/>
      <c r="K265" s="154"/>
      <c r="L265" s="38"/>
      <c r="M265" s="29"/>
    </row>
    <row r="266" spans="1:13" ht="15" customHeight="1" x14ac:dyDescent="0.25">
      <c r="A266" s="29"/>
      <c r="B266" s="39"/>
      <c r="C266" s="40"/>
      <c r="D266" s="40"/>
      <c r="E266" s="40"/>
      <c r="F266" s="40"/>
      <c r="G266" s="40"/>
      <c r="H266" s="40"/>
      <c r="I266" s="40"/>
      <c r="J266" s="40"/>
      <c r="K266" s="40"/>
      <c r="L266" s="41"/>
      <c r="M266" s="29"/>
    </row>
    <row r="267" spans="1:13" ht="15" customHeight="1" x14ac:dyDescent="0.25">
      <c r="A267" s="29"/>
      <c r="B267" s="42"/>
      <c r="C267" s="43" t="s">
        <v>0</v>
      </c>
      <c r="D267" s="65">
        <f>COUNTIF(Grille!AF6:AF205,"Oui")</f>
        <v>0</v>
      </c>
      <c r="E267" s="44" t="e">
        <f>D267/$D$269</f>
        <v>#DIV/0!</v>
      </c>
      <c r="F267" s="44"/>
      <c r="G267" s="45"/>
      <c r="H267" s="45"/>
      <c r="I267" s="45"/>
      <c r="J267" s="45"/>
      <c r="K267" s="45"/>
      <c r="L267" s="46"/>
      <c r="M267" s="29"/>
    </row>
    <row r="268" spans="1:13" ht="15" customHeight="1" x14ac:dyDescent="0.25">
      <c r="A268" s="29"/>
      <c r="B268" s="42"/>
      <c r="C268" s="43" t="s">
        <v>1</v>
      </c>
      <c r="D268" s="66">
        <f>COUNTIF(Grille!AF6:AF205,"Non")</f>
        <v>0</v>
      </c>
      <c r="E268" s="44" t="e">
        <f>D268/$D$269</f>
        <v>#DIV/0!</v>
      </c>
      <c r="F268" s="44"/>
      <c r="G268" s="45"/>
      <c r="H268" s="45"/>
      <c r="I268" s="45"/>
      <c r="J268" s="45"/>
      <c r="K268" s="45"/>
      <c r="L268" s="46"/>
      <c r="M268" s="29"/>
    </row>
    <row r="269" spans="1:13" ht="15" customHeight="1" x14ac:dyDescent="0.25">
      <c r="A269" s="29"/>
      <c r="B269" s="42"/>
      <c r="C269" s="47" t="s">
        <v>2</v>
      </c>
      <c r="D269" s="47">
        <f>SUM(D267:D268)</f>
        <v>0</v>
      </c>
      <c r="E269" s="45"/>
      <c r="F269" s="45"/>
      <c r="G269" s="45"/>
      <c r="H269" s="45"/>
      <c r="I269" s="45"/>
      <c r="J269" s="45"/>
      <c r="K269" s="45"/>
      <c r="L269" s="46"/>
      <c r="M269" s="29"/>
    </row>
    <row r="270" spans="1:13" ht="15" customHeight="1" thickBot="1" x14ac:dyDescent="0.3">
      <c r="A270" s="29"/>
      <c r="B270" s="48"/>
      <c r="C270" s="49"/>
      <c r="D270" s="49"/>
      <c r="E270" s="49"/>
      <c r="F270" s="49"/>
      <c r="G270" s="49"/>
      <c r="H270" s="49"/>
      <c r="I270" s="49"/>
      <c r="J270" s="49"/>
      <c r="K270" s="49"/>
      <c r="L270" s="50"/>
      <c r="M270" s="29"/>
    </row>
    <row r="271" spans="1:13" ht="7.5" customHeight="1" x14ac:dyDescent="0.25">
      <c r="A271" s="29"/>
      <c r="B271" s="45"/>
      <c r="C271" s="45"/>
      <c r="D271" s="45"/>
      <c r="E271" s="45"/>
      <c r="F271" s="45"/>
      <c r="G271" s="45"/>
      <c r="H271" s="45"/>
      <c r="I271" s="45"/>
      <c r="J271" s="45"/>
      <c r="K271" s="45"/>
      <c r="L271" s="45"/>
      <c r="M271" s="29"/>
    </row>
    <row r="272" spans="1:13" ht="7.5" customHeight="1" thickBot="1" x14ac:dyDescent="0.3">
      <c r="A272" s="29"/>
      <c r="B272" s="29"/>
      <c r="C272" s="29"/>
      <c r="D272" s="29"/>
      <c r="E272" s="29"/>
      <c r="F272" s="29"/>
      <c r="G272" s="29"/>
      <c r="H272" s="29"/>
      <c r="I272" s="29"/>
      <c r="J272" s="29"/>
      <c r="K272" s="29"/>
      <c r="L272" s="29"/>
      <c r="M272" s="29"/>
    </row>
    <row r="273" spans="1:13" ht="17.25" customHeight="1" x14ac:dyDescent="0.25">
      <c r="A273" s="29"/>
      <c r="B273" s="37"/>
      <c r="C273" s="154" t="s">
        <v>43</v>
      </c>
      <c r="D273" s="154"/>
      <c r="E273" s="154"/>
      <c r="F273" s="154"/>
      <c r="G273" s="154"/>
      <c r="H273" s="154"/>
      <c r="I273" s="154"/>
      <c r="J273" s="154"/>
      <c r="K273" s="154"/>
      <c r="L273" s="38"/>
      <c r="M273" s="29"/>
    </row>
    <row r="274" spans="1:13" ht="15" customHeight="1" x14ac:dyDescent="0.25">
      <c r="A274" s="29"/>
      <c r="B274" s="39"/>
      <c r="C274" s="40"/>
      <c r="D274" s="40"/>
      <c r="E274" s="40"/>
      <c r="F274" s="40"/>
      <c r="G274" s="40"/>
      <c r="H274" s="40"/>
      <c r="I274" s="40"/>
      <c r="J274" s="40"/>
      <c r="K274" s="40"/>
      <c r="L274" s="41"/>
      <c r="M274" s="29"/>
    </row>
    <row r="275" spans="1:13" ht="15" customHeight="1" x14ac:dyDescent="0.25">
      <c r="A275" s="29"/>
      <c r="B275" s="42"/>
      <c r="C275" s="43" t="s">
        <v>0</v>
      </c>
      <c r="D275" s="65">
        <f>COUNTIF(Grille!AG6:AG205,"Oui")</f>
        <v>0</v>
      </c>
      <c r="E275" s="44" t="e">
        <f>D275/$D$277</f>
        <v>#DIV/0!</v>
      </c>
      <c r="F275" s="44"/>
      <c r="G275" s="45"/>
      <c r="H275" s="45"/>
      <c r="I275" s="45"/>
      <c r="J275" s="45"/>
      <c r="K275" s="45"/>
      <c r="L275" s="46"/>
      <c r="M275" s="29"/>
    </row>
    <row r="276" spans="1:13" ht="15" customHeight="1" x14ac:dyDescent="0.25">
      <c r="A276" s="29"/>
      <c r="B276" s="42"/>
      <c r="C276" s="43" t="s">
        <v>1</v>
      </c>
      <c r="D276" s="66">
        <f>COUNTIF(Grille!AG6:AG205,"Non")</f>
        <v>0</v>
      </c>
      <c r="E276" s="44" t="e">
        <f>D276/$D$277</f>
        <v>#DIV/0!</v>
      </c>
      <c r="F276" s="44"/>
      <c r="G276" s="45"/>
      <c r="H276" s="45"/>
      <c r="I276" s="45"/>
      <c r="J276" s="45"/>
      <c r="K276" s="45"/>
      <c r="L276" s="46"/>
      <c r="M276" s="29"/>
    </row>
    <row r="277" spans="1:13" ht="15" customHeight="1" x14ac:dyDescent="0.25">
      <c r="A277" s="29"/>
      <c r="B277" s="42"/>
      <c r="C277" s="47" t="s">
        <v>2</v>
      </c>
      <c r="D277" s="47">
        <f>SUM(D275:D276)</f>
        <v>0</v>
      </c>
      <c r="E277" s="45"/>
      <c r="F277" s="45"/>
      <c r="G277" s="45"/>
      <c r="H277" s="45"/>
      <c r="I277" s="45"/>
      <c r="J277" s="45"/>
      <c r="K277" s="45"/>
      <c r="L277" s="46"/>
      <c r="M277" s="29"/>
    </row>
    <row r="278" spans="1:13" ht="15" customHeight="1" thickBot="1" x14ac:dyDescent="0.3">
      <c r="A278" s="29"/>
      <c r="B278" s="48"/>
      <c r="C278" s="49"/>
      <c r="D278" s="49"/>
      <c r="E278" s="49"/>
      <c r="F278" s="49"/>
      <c r="G278" s="49"/>
      <c r="H278" s="49"/>
      <c r="I278" s="49"/>
      <c r="J278" s="49"/>
      <c r="K278" s="49"/>
      <c r="L278" s="50"/>
      <c r="M278" s="29"/>
    </row>
    <row r="279" spans="1:13" ht="7.5" customHeight="1" x14ac:dyDescent="0.25">
      <c r="A279" s="29"/>
      <c r="B279" s="45"/>
      <c r="C279" s="45"/>
      <c r="D279" s="45"/>
      <c r="E279" s="45"/>
      <c r="F279" s="45"/>
      <c r="G279" s="45"/>
      <c r="H279" s="45"/>
      <c r="I279" s="45"/>
      <c r="J279" s="45"/>
      <c r="K279" s="45"/>
      <c r="L279" s="45"/>
      <c r="M279" s="29"/>
    </row>
    <row r="280" spans="1:13" ht="7.5" customHeight="1" thickBot="1" x14ac:dyDescent="0.3">
      <c r="A280" s="29"/>
      <c r="B280" s="29"/>
      <c r="C280" s="29"/>
      <c r="D280" s="29"/>
      <c r="E280" s="29"/>
      <c r="F280" s="29"/>
      <c r="G280" s="29"/>
      <c r="H280" s="29"/>
      <c r="I280" s="29"/>
      <c r="J280" s="29"/>
      <c r="K280" s="29"/>
      <c r="L280" s="29"/>
      <c r="M280" s="29"/>
    </row>
    <row r="281" spans="1:13" ht="15.75" customHeight="1" x14ac:dyDescent="0.25">
      <c r="A281" s="29"/>
      <c r="B281" s="37"/>
      <c r="C281" s="154" t="s">
        <v>44</v>
      </c>
      <c r="D281" s="154"/>
      <c r="E281" s="154"/>
      <c r="F281" s="154"/>
      <c r="G281" s="154"/>
      <c r="H281" s="154"/>
      <c r="I281" s="154"/>
      <c r="J281" s="154"/>
      <c r="K281" s="154"/>
      <c r="L281" s="38"/>
      <c r="M281" s="29"/>
    </row>
    <row r="282" spans="1:13" ht="15" customHeight="1" x14ac:dyDescent="0.25">
      <c r="A282" s="29"/>
      <c r="B282" s="39"/>
      <c r="C282" s="40"/>
      <c r="D282" s="40"/>
      <c r="E282" s="40"/>
      <c r="F282" s="40"/>
      <c r="G282" s="40"/>
      <c r="H282" s="40"/>
      <c r="I282" s="40"/>
      <c r="J282" s="40"/>
      <c r="K282" s="40"/>
      <c r="L282" s="41"/>
      <c r="M282" s="29"/>
    </row>
    <row r="283" spans="1:13" ht="15" customHeight="1" x14ac:dyDescent="0.25">
      <c r="A283" s="29"/>
      <c r="B283" s="42"/>
      <c r="C283" s="43" t="s">
        <v>0</v>
      </c>
      <c r="D283" s="65">
        <f>COUNTIF(Grille!AH6:AH205,"Oui")</f>
        <v>0</v>
      </c>
      <c r="E283" s="44" t="e">
        <f>D283/$D$285</f>
        <v>#DIV/0!</v>
      </c>
      <c r="F283" s="44"/>
      <c r="G283" s="45"/>
      <c r="H283" s="45"/>
      <c r="I283" s="45"/>
      <c r="J283" s="45"/>
      <c r="K283" s="45"/>
      <c r="L283" s="46"/>
      <c r="M283" s="29"/>
    </row>
    <row r="284" spans="1:13" ht="15" customHeight="1" x14ac:dyDescent="0.25">
      <c r="A284" s="29"/>
      <c r="B284" s="42"/>
      <c r="C284" s="43" t="s">
        <v>1</v>
      </c>
      <c r="D284" s="66">
        <f>COUNTIF(Grille!AH6:AH205,"Non")</f>
        <v>0</v>
      </c>
      <c r="E284" s="44" t="e">
        <f>D284/$D$285</f>
        <v>#DIV/0!</v>
      </c>
      <c r="F284" s="44"/>
      <c r="G284" s="45"/>
      <c r="H284" s="45"/>
      <c r="I284" s="45"/>
      <c r="J284" s="45"/>
      <c r="K284" s="45"/>
      <c r="L284" s="46"/>
      <c r="M284" s="29"/>
    </row>
    <row r="285" spans="1:13" ht="15" customHeight="1" x14ac:dyDescent="0.25">
      <c r="A285" s="29"/>
      <c r="B285" s="42"/>
      <c r="C285" s="47" t="s">
        <v>2</v>
      </c>
      <c r="D285" s="47">
        <f>SUM(D283:D284)</f>
        <v>0</v>
      </c>
      <c r="E285" s="45"/>
      <c r="F285" s="45"/>
      <c r="G285" s="45"/>
      <c r="H285" s="45"/>
      <c r="I285" s="45"/>
      <c r="J285" s="45"/>
      <c r="K285" s="45"/>
      <c r="L285" s="46"/>
      <c r="M285" s="29"/>
    </row>
    <row r="286" spans="1:13" ht="15" customHeight="1" thickBot="1" x14ac:dyDescent="0.3">
      <c r="A286" s="29"/>
      <c r="B286" s="48"/>
      <c r="C286" s="156" t="str">
        <f>IF(COUNTIF(Grille!AH6:AH205,"NA")=0,"",IF(COUNTIF(Grille!AH6:AH205,"NA")=1,"(Non applicable : "&amp;COUNTIF(Grille!AH6:AH205,"NA")&amp;" dossier)","(Non applicable : "&amp;COUNTIF(Grille!AH6:AH205,"NA")&amp;" dossiers)"))</f>
        <v/>
      </c>
      <c r="D286" s="49"/>
      <c r="E286" s="49"/>
      <c r="F286" s="49"/>
      <c r="G286" s="49"/>
      <c r="H286" s="49"/>
      <c r="I286" s="49"/>
      <c r="J286" s="49"/>
      <c r="K286" s="49"/>
      <c r="L286" s="50"/>
      <c r="M286" s="29"/>
    </row>
    <row r="287" spans="1:13" ht="7.5" customHeight="1" x14ac:dyDescent="0.25">
      <c r="A287" s="29"/>
      <c r="B287" s="45"/>
      <c r="C287" s="45"/>
      <c r="D287" s="45"/>
      <c r="E287" s="45"/>
      <c r="F287" s="45"/>
      <c r="G287" s="45"/>
      <c r="H287" s="45"/>
      <c r="I287" s="45"/>
      <c r="J287" s="45"/>
      <c r="K287" s="45"/>
      <c r="L287" s="45"/>
      <c r="M287" s="29"/>
    </row>
    <row r="288" spans="1:13" ht="7.5" customHeight="1" thickBot="1" x14ac:dyDescent="0.3">
      <c r="A288" s="29"/>
      <c r="B288" s="29"/>
      <c r="C288" s="29"/>
      <c r="D288" s="29"/>
      <c r="E288" s="29"/>
      <c r="F288" s="29"/>
      <c r="G288" s="29"/>
      <c r="H288" s="29"/>
      <c r="I288" s="29"/>
      <c r="J288" s="29"/>
      <c r="K288" s="29"/>
      <c r="L288" s="29"/>
      <c r="M288" s="29"/>
    </row>
    <row r="289" spans="1:13" ht="30" customHeight="1" x14ac:dyDescent="0.25">
      <c r="A289" s="29"/>
      <c r="B289" s="37"/>
      <c r="C289" s="154" t="s">
        <v>45</v>
      </c>
      <c r="D289" s="154"/>
      <c r="E289" s="154"/>
      <c r="F289" s="154"/>
      <c r="G289" s="154"/>
      <c r="H289" s="154"/>
      <c r="I289" s="154"/>
      <c r="J289" s="154"/>
      <c r="K289" s="154"/>
      <c r="L289" s="38"/>
      <c r="M289" s="29"/>
    </row>
    <row r="290" spans="1:13" ht="15" customHeight="1" x14ac:dyDescent="0.25">
      <c r="A290" s="29"/>
      <c r="B290" s="39"/>
      <c r="C290" s="40"/>
      <c r="D290" s="40"/>
      <c r="E290" s="40"/>
      <c r="F290" s="40"/>
      <c r="G290" s="40"/>
      <c r="H290" s="40"/>
      <c r="I290" s="40"/>
      <c r="J290" s="40"/>
      <c r="K290" s="40"/>
      <c r="L290" s="41"/>
      <c r="M290" s="29"/>
    </row>
    <row r="291" spans="1:13" ht="15" customHeight="1" x14ac:dyDescent="0.25">
      <c r="A291" s="29"/>
      <c r="B291" s="42"/>
      <c r="C291" s="43" t="s">
        <v>0</v>
      </c>
      <c r="D291" s="65">
        <f>COUNTIF(Grille!AI6:AI205,"Oui")</f>
        <v>0</v>
      </c>
      <c r="E291" s="44" t="e">
        <f>D291/D293</f>
        <v>#DIV/0!</v>
      </c>
      <c r="F291" s="44"/>
      <c r="G291" s="45"/>
      <c r="H291" s="45"/>
      <c r="I291" s="45"/>
      <c r="J291" s="45"/>
      <c r="K291" s="45"/>
      <c r="L291" s="46"/>
      <c r="M291" s="29"/>
    </row>
    <row r="292" spans="1:13" ht="15" customHeight="1" x14ac:dyDescent="0.25">
      <c r="A292" s="29"/>
      <c r="B292" s="42"/>
      <c r="C292" s="43" t="s">
        <v>1</v>
      </c>
      <c r="D292" s="66">
        <f>COUNTIF(Grille!AI6:AI205,"Non")</f>
        <v>0</v>
      </c>
      <c r="E292" s="44" t="e">
        <f>D292/D293</f>
        <v>#DIV/0!</v>
      </c>
      <c r="F292" s="44"/>
      <c r="G292" s="45"/>
      <c r="H292" s="45"/>
      <c r="I292" s="45"/>
      <c r="J292" s="45"/>
      <c r="K292" s="45"/>
      <c r="L292" s="46"/>
      <c r="M292" s="29"/>
    </row>
    <row r="293" spans="1:13" ht="15" customHeight="1" x14ac:dyDescent="0.25">
      <c r="A293" s="29"/>
      <c r="B293" s="42"/>
      <c r="C293" s="47" t="s">
        <v>2</v>
      </c>
      <c r="D293" s="47">
        <f>SUM(D291:D292)</f>
        <v>0</v>
      </c>
      <c r="E293" s="45"/>
      <c r="F293" s="45"/>
      <c r="G293" s="45"/>
      <c r="H293" s="45"/>
      <c r="I293" s="45"/>
      <c r="J293" s="45"/>
      <c r="K293" s="45"/>
      <c r="L293" s="46"/>
      <c r="M293" s="29"/>
    </row>
    <row r="294" spans="1:13" ht="15" customHeight="1" thickBot="1" x14ac:dyDescent="0.3">
      <c r="A294" s="29"/>
      <c r="B294" s="48"/>
      <c r="C294" s="49"/>
      <c r="D294" s="49"/>
      <c r="E294" s="49"/>
      <c r="F294" s="49"/>
      <c r="G294" s="49"/>
      <c r="H294" s="49"/>
      <c r="I294" s="49"/>
      <c r="J294" s="49"/>
      <c r="K294" s="49"/>
      <c r="L294" s="50"/>
      <c r="M294" s="29"/>
    </row>
    <row r="295" spans="1:13" ht="15" customHeight="1" x14ac:dyDescent="0.25">
      <c r="A295" s="29"/>
      <c r="B295" s="29"/>
      <c r="C295" s="29"/>
      <c r="D295" s="29"/>
      <c r="E295" s="29"/>
      <c r="F295" s="29"/>
      <c r="G295" s="29"/>
      <c r="H295" s="29"/>
      <c r="I295" s="29"/>
      <c r="J295" s="29"/>
      <c r="K295" s="29"/>
      <c r="L295" s="29"/>
      <c r="M295" s="29"/>
    </row>
  </sheetData>
  <sheetProtection sheet="1" objects="1" scenarios="1" selectLockedCells="1"/>
  <mergeCells count="34">
    <mergeCell ref="C289:K289"/>
    <mergeCell ref="C22:K22"/>
    <mergeCell ref="C30:K30"/>
    <mergeCell ref="C78:K78"/>
    <mergeCell ref="C38:K38"/>
    <mergeCell ref="C46:K46"/>
    <mergeCell ref="C225:K225"/>
    <mergeCell ref="C113:K113"/>
    <mergeCell ref="C121:K121"/>
    <mergeCell ref="C129:K129"/>
    <mergeCell ref="C265:K265"/>
    <mergeCell ref="C273:K273"/>
    <mergeCell ref="C281:K281"/>
    <mergeCell ref="C241:K241"/>
    <mergeCell ref="C249:K249"/>
    <mergeCell ref="C145:K145"/>
    <mergeCell ref="C153:K153"/>
    <mergeCell ref="C233:K233"/>
    <mergeCell ref="C257:K257"/>
    <mergeCell ref="C54:K54"/>
    <mergeCell ref="C62:K62"/>
    <mergeCell ref="C105:K105"/>
    <mergeCell ref="C86:K86"/>
    <mergeCell ref="C97:K97"/>
    <mergeCell ref="C193:K193"/>
    <mergeCell ref="C201:K201"/>
    <mergeCell ref="C209:K209"/>
    <mergeCell ref="C217:K217"/>
    <mergeCell ref="C161:K161"/>
    <mergeCell ref="C169:K169"/>
    <mergeCell ref="C177:K177"/>
    <mergeCell ref="C70:K70"/>
    <mergeCell ref="C185:K185"/>
    <mergeCell ref="C137:K137"/>
  </mergeCells>
  <phoneticPr fontId="2" type="noConversion"/>
  <printOptions horizontalCentered="1"/>
  <pageMargins left="0.39370078740157483" right="0.39370078740157483" top="0.59055118110236227" bottom="0.39370078740157483" header="0.19685039370078741" footer="0.19685039370078741"/>
  <pageSetup paperSize="9" fitToHeight="0" orientation="portrait" r:id="rId1"/>
  <headerFooter alignWithMargins="0">
    <oddFooter>&amp;L&amp;"Arial,Normal"&amp;9EPP "Antibioprophylaxie au bloc opératoire" - Résultats (OMéDIT Centre-Val de Loire - octobre 2025)&amp;R&amp;"Arial,Normal"&amp;9Page &amp;P sur &amp;N</oddFooter>
  </headerFooter>
  <rowBreaks count="5" manualBreakCount="5">
    <brk id="52" max="12" man="1"/>
    <brk id="111" max="12" man="1"/>
    <brk id="167" max="12" man="1"/>
    <brk id="223" max="12" man="1"/>
    <brk id="279" max="12" man="1"/>
  </rowBreaks>
  <ignoredErrors>
    <ignoredError sqref="C230 C238 C28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Mode d'emploi</vt:lpstr>
      <vt:lpstr>Structure - Unité de Chirurgie</vt:lpstr>
      <vt:lpstr>Grille</vt:lpstr>
      <vt:lpstr>Résultats</vt:lpstr>
      <vt:lpstr>Grille!Zone_d_impression</vt:lpstr>
      <vt:lpstr>Résultats!Zone_d_impression</vt:lpstr>
      <vt:lpstr>'Structure - Unité de Chirurgie'!Zone_d_impression</vt:lpstr>
    </vt:vector>
  </TitlesOfParts>
  <Company>DFI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 OUVRAY - OMéDIT Centre</dc:creator>
  <cp:lastModifiedBy>OUVRAY Matthieu</cp:lastModifiedBy>
  <cp:lastPrinted>2025-10-13T14:49:40Z</cp:lastPrinted>
  <dcterms:created xsi:type="dcterms:W3CDTF">2011-12-15T10:28:30Z</dcterms:created>
  <dcterms:modified xsi:type="dcterms:W3CDTF">2025-10-13T14:51:28Z</dcterms:modified>
</cp:coreProperties>
</file>